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defaultThemeVersion="124226"/>
  <xr:revisionPtr revIDLastSave="0" documentId="13_ncr:1_{BCABE393-5D81-48EB-878E-C35FB9E100BA}" xr6:coauthVersionLast="47" xr6:coauthVersionMax="47" xr10:uidLastSave="{00000000-0000-0000-0000-000000000000}"/>
  <workbookProtection lockStructure="1"/>
  <bookViews>
    <workbookView xWindow="-110" yWindow="-110" windowWidth="19420" windowHeight="11500" tabRatio="804" xr2:uid="{00000000-000D-0000-FFFF-FFFF00000000}"/>
  </bookViews>
  <sheets>
    <sheet name="各項目入力表" sheetId="1" r:id="rId1"/>
    <sheet name="目次" sheetId="2" r:id="rId2"/>
    <sheet name="（１号様式）①工事打合せ簿（工事監理業務等無し）" sheetId="70" r:id="rId3"/>
    <sheet name="（１号様式）②工事打合せ簿（工事監理業務等有り）" sheetId="71" r:id="rId4"/>
    <sheet name="（２号様式）工事工程表" sheetId="45" r:id="rId5"/>
    <sheet name="（４号様式）①現場代理人・配置技術者届出書" sheetId="86" r:id="rId6"/>
    <sheet name="（４号様式）②現場代理人等変更通知書" sheetId="85" r:id="rId7"/>
    <sheet name="（４号様式附帯①主任技術者実務経験経歴書 " sheetId="65" r:id="rId8"/>
    <sheet name="（４号様式附帯②）専門技術者実務経験経歴書" sheetId="64" r:id="rId9"/>
    <sheet name="（５号様式）工事履行報告書" sheetId="8" r:id="rId10"/>
    <sheet name="（７号様式）工事関係者に関する措置決定" sheetId="10" r:id="rId11"/>
    <sheet name="（８号様式）監督員に関する措置請求" sheetId="11" r:id="rId12"/>
    <sheet name="（１０号様式）材料検査（確認）書" sheetId="14" r:id="rId13"/>
    <sheet name="（１１号様式）工事材料の工事現場外搬出通知" sheetId="15" r:id="rId14"/>
    <sheet name="（１３号様式）支給材料又は貸与品の不適当通知" sheetId="18" r:id="rId15"/>
    <sheet name="（１４号様式）支給材料（貸与品）受領書（借用書）" sheetId="19" r:id="rId16"/>
    <sheet name="（１５号様式）支給材料（貸与品）返納書" sheetId="20" r:id="rId17"/>
    <sheet name="（１６号様式）設計図書との不一致確認請求通知" sheetId="21" r:id="rId18"/>
    <sheet name="（２０号様式）工期延長請求" sheetId="24" r:id="rId19"/>
    <sheet name="（２３号様式）工期変更協議通知" sheetId="27" r:id="rId20"/>
    <sheet name="（２５号様式）請負代金額変更協議通知" sheetId="29" r:id="rId21"/>
    <sheet name="（２６号様式）スライドによる請負代金額の変更" sheetId="69" r:id="rId22"/>
    <sheet name="（２７号様式）不可抗力による損害状況通知" sheetId="31" r:id="rId23"/>
    <sheet name="（２９号様式）不可抗力による損害請求" sheetId="33" r:id="rId24"/>
    <sheet name="（３１号様式）請負代金額の変更に代わる設計図書の変更協議" sheetId="49" r:id="rId25"/>
    <sheet name="（３２号様式）完成通知書" sheetId="34" r:id="rId26"/>
    <sheet name="（３４号様式）引渡し書" sheetId="37" r:id="rId27"/>
    <sheet name="（３６号様式）工事目的物の使用について（同意）" sheetId="39" r:id="rId28"/>
    <sheet name="（３７号様式）指定部分完成通知書 " sheetId="35" r:id="rId29"/>
    <sheet name="（３８号様式）変更協議承諾書" sheetId="30" r:id="rId30"/>
    <sheet name="工事成績評定要領・創意工夫" sheetId="78" r:id="rId31"/>
    <sheet name="工事成績評定要領・社会性等" sheetId="79" r:id="rId32"/>
    <sheet name="工事成績評定要領・創意工夫・社会性等の説明" sheetId="80" r:id="rId33"/>
    <sheet name="（参考様式）出荷証明書" sheetId="81" r:id="rId34"/>
  </sheets>
  <externalReferences>
    <externalReference r:id="rId35"/>
  </externalReferences>
  <definedNames>
    <definedName name="_xlnm._FilterDatabase" localSheetId="5" hidden="1">'（４号様式）①現場代理人・配置技術者届出書'!$B$16:$S$44</definedName>
    <definedName name="_xlnm._FilterDatabase" localSheetId="6" hidden="1">'（４号様式）②現場代理人等変更通知書'!$B$16:$S$34</definedName>
    <definedName name="_xlnm.Print_Area" localSheetId="12">'（１０号様式）材料検査（確認）書'!$B$1:$U$30,'（１０号様式）材料検査（確認）書'!$B$32:$U$54</definedName>
    <definedName name="_xlnm.Print_Area" localSheetId="13">'（１１号様式）工事材料の工事現場外搬出通知'!$B$1:$AJ$48</definedName>
    <definedName name="_xlnm.Print_Area" localSheetId="14">'（１３号様式）支給材料又は貸与品の不適当通知'!$B$1:$AJ$46</definedName>
    <definedName name="_xlnm.Print_Area" localSheetId="15">'（１４号様式）支給材料（貸与品）受領書（借用書）'!$B$1:$AJ$41</definedName>
    <definedName name="_xlnm.Print_Area" localSheetId="16">'（１５号様式）支給材料（貸与品）返納書'!$B$1:$AJ$40</definedName>
    <definedName name="_xlnm.Print_Area" localSheetId="17">'（１６号様式）設計図書との不一致確認請求通知'!$B$1:$AJ$46</definedName>
    <definedName name="_xlnm.Print_Area" localSheetId="2">'（１号様式）①工事打合せ簿（工事監理業務等無し）'!$B$2:$AY$52</definedName>
    <definedName name="_xlnm.Print_Area" localSheetId="3">'（１号様式）②工事打合せ簿（工事監理業務等有り）'!$B$2:$AY$51</definedName>
    <definedName name="_xlnm.Print_Area" localSheetId="18">'（２０号様式）工期延長請求'!$B$1:$AJ$46</definedName>
    <definedName name="_xlnm.Print_Area" localSheetId="19">'（２３号様式）工期変更協議通知'!$B$1:$AJ$45</definedName>
    <definedName name="_xlnm.Print_Area" localSheetId="20">'（２５号様式）請負代金額変更協議通知'!$B$1:$AJ$46</definedName>
    <definedName name="_xlnm.Print_Area" localSheetId="21">'（２６号様式）スライドによる請負代金額の変更'!$B$3:$AJ$43</definedName>
    <definedName name="_xlnm.Print_Area" localSheetId="22">'（２７号様式）不可抗力による損害状況通知'!$B$1:$AJ$55</definedName>
    <definedName name="_xlnm.Print_Area" localSheetId="23">'（２９号様式）不可抗力による損害請求'!$B$1:$AJ$49</definedName>
    <definedName name="_xlnm.Print_Area" localSheetId="4">'（２号様式）工事工程表'!$B$2:$BH$35</definedName>
    <definedName name="_xlnm.Print_Area" localSheetId="24">'（３１号様式）請負代金額の変更に代わる設計図書の変更協議'!$B$1:$AJ$44</definedName>
    <definedName name="_xlnm.Print_Area" localSheetId="25">'（３２号様式）完成通知書'!$B$1:$AJ$47</definedName>
    <definedName name="_xlnm.Print_Area" localSheetId="26">'（３４号様式）引渡し書'!$B$1:$AJ$47</definedName>
    <definedName name="_xlnm.Print_Area" localSheetId="27">'（３６号様式）工事目的物の使用について（同意）'!$B$1:$AJ$46</definedName>
    <definedName name="_xlnm.Print_Area" localSheetId="28">'（３７号様式）指定部分完成通知書 '!$B$1:$AJ$44</definedName>
    <definedName name="_xlnm.Print_Area" localSheetId="29">'（３８号様式）変更協議承諾書'!$B$1:$AJ$44</definedName>
    <definedName name="_xlnm.Print_Area" localSheetId="5">'（４号様式）①現場代理人・配置技術者届出書'!$B$2:$S$44</definedName>
    <definedName name="_xlnm.Print_Area" localSheetId="6">'（４号様式）②現場代理人等変更通知書'!$B$2:$S$35</definedName>
    <definedName name="_xlnm.Print_Area" localSheetId="7">'（４号様式附帯①主任技術者実務経験経歴書 '!$B$2:$U$39</definedName>
    <definedName name="_xlnm.Print_Area" localSheetId="8">'（４号様式附帯②）専門技術者実務経験経歴書'!$B$2:$U$39</definedName>
    <definedName name="_xlnm.Print_Area" localSheetId="9">'（５号様式）工事履行報告書'!$B$2:$AB$34</definedName>
    <definedName name="_xlnm.Print_Area" localSheetId="10">'（７号様式）工事関係者に関する措置決定'!$B$1:$AJ$44</definedName>
    <definedName name="_xlnm.Print_Area" localSheetId="11">'（８号様式）監督員に関する措置請求'!$B$1:$AJ$46</definedName>
    <definedName name="_xlnm.Print_Area" localSheetId="33">'（参考様式）出荷証明書'!$B$1:$AH$24,'（参考様式）出荷証明書'!$B$26:$AH$47</definedName>
    <definedName name="_xlnm.Print_Area" localSheetId="0">各項目入力表!$A$1:$F$17</definedName>
    <definedName name="_xlnm.Print_Area" localSheetId="31">工事成績評定要領・社会性等!$A$1:$D$12</definedName>
    <definedName name="_xlnm.Print_Area" localSheetId="30">工事成績評定要領・創意工夫!$A$1:$D$56</definedName>
    <definedName name="_xlnm.Print_Area" localSheetId="1">目次!$B$2:$I$35</definedName>
    <definedName name="Z_E0EBBB43_9B43_4BAE_884B_9AA6C3D65EB9_.wvu.PrintArea" localSheetId="21" hidden="1">'（２６号様式）スライドによる請負代金額の変更'!$B$1:$AJ$2</definedName>
    <definedName name="Z_E0EBBB43_9B43_4BAE_884B_9AA6C3D65EB9_.wvu.PrintArea" localSheetId="4" hidden="1">'（２号様式）工事工程表'!$B$2:$BH$36</definedName>
    <definedName name="Z_E0EBBB43_9B43_4BAE_884B_9AA6C3D65EB9_.wvu.PrintArea" localSheetId="7" hidden="1">'（４号様式附帯①主任技術者実務経験経歴書 '!$B$2:$U$40</definedName>
    <definedName name="Z_E0EBBB43_9B43_4BAE_884B_9AA6C3D65EB9_.wvu.PrintArea" localSheetId="8" hidden="1">'（４号様式附帯②）専門技術者実務経験経歴書'!$B$2:$U$40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8" i="86" l="1"/>
  <c r="G28" i="86"/>
  <c r="G20" i="86"/>
  <c r="R17" i="86"/>
  <c r="O17" i="86"/>
  <c r="L17" i="86"/>
  <c r="D17" i="86"/>
  <c r="R14" i="86"/>
  <c r="M9" i="86"/>
  <c r="M8" i="86"/>
  <c r="M7" i="86"/>
  <c r="O2" i="86"/>
  <c r="N42" i="86"/>
  <c r="N41" i="86"/>
  <c r="B36" i="86"/>
  <c r="J33" i="86"/>
  <c r="N32" i="86"/>
  <c r="N31" i="86"/>
  <c r="C5" i="86"/>
  <c r="C5" i="85" l="1"/>
  <c r="C7" i="45"/>
  <c r="G24" i="85" l="1"/>
  <c r="G22" i="85"/>
  <c r="E18" i="85"/>
  <c r="M9" i="85"/>
  <c r="M8" i="85"/>
  <c r="M7" i="85"/>
  <c r="AG19" i="45" l="1"/>
  <c r="E27" i="85" l="1"/>
  <c r="O26" i="85"/>
  <c r="B23" i="85"/>
  <c r="B21" i="85"/>
  <c r="BD8" i="45" l="1"/>
  <c r="AX17" i="45"/>
  <c r="AX15" i="45"/>
  <c r="AX13" i="45"/>
  <c r="AX11" i="45"/>
  <c r="AJ17" i="45"/>
  <c r="AJ13" i="45"/>
  <c r="AJ11" i="45"/>
  <c r="AJ8" i="45"/>
  <c r="AJ5" i="45"/>
  <c r="M13" i="45"/>
  <c r="M11" i="45"/>
  <c r="M9" i="45"/>
  <c r="L27" i="24" l="1"/>
  <c r="T4" i="65"/>
  <c r="B3" i="81" l="1"/>
  <c r="C4" i="30" l="1"/>
  <c r="C4" i="35"/>
  <c r="C4" i="39"/>
  <c r="C4" i="37"/>
  <c r="C4" i="34"/>
  <c r="C4" i="49"/>
  <c r="C4" i="33"/>
  <c r="C4" i="31"/>
  <c r="C6" i="69"/>
  <c r="C4" i="29"/>
  <c r="C4" i="27"/>
  <c r="C4" i="24"/>
  <c r="C4" i="21"/>
  <c r="C4" i="20"/>
  <c r="C4" i="19"/>
  <c r="C4" i="18"/>
  <c r="C4" i="11"/>
  <c r="C3" i="10"/>
  <c r="D6" i="81" l="1"/>
  <c r="D5" i="81"/>
  <c r="P27" i="81" s="1"/>
  <c r="J15" i="37" l="1"/>
  <c r="B16" i="69"/>
  <c r="C4" i="78" l="1"/>
  <c r="C3" i="78"/>
  <c r="C4" i="79"/>
  <c r="C3" i="79"/>
  <c r="H9" i="64" l="1"/>
  <c r="Y6" i="64"/>
  <c r="Y4" i="64"/>
  <c r="Y6" i="65"/>
  <c r="Y4" i="65" l="1"/>
  <c r="H9" i="65"/>
  <c r="J32" i="30" l="1"/>
  <c r="X30" i="30"/>
  <c r="L30" i="30"/>
  <c r="C30" i="30"/>
  <c r="L28" i="30"/>
  <c r="C28" i="30"/>
  <c r="L27" i="30"/>
  <c r="J27" i="30"/>
  <c r="L26" i="30"/>
  <c r="J26" i="30"/>
  <c r="C26" i="30"/>
  <c r="L25" i="30"/>
  <c r="L24" i="30"/>
  <c r="AE22" i="30"/>
  <c r="L22" i="30"/>
  <c r="C22" i="30"/>
  <c r="L20" i="30"/>
  <c r="O13" i="30"/>
  <c r="Y8" i="30"/>
  <c r="Y7" i="30"/>
  <c r="Y6" i="30"/>
  <c r="L30" i="35"/>
  <c r="L27" i="35"/>
  <c r="L26" i="35"/>
  <c r="L28" i="35" s="1"/>
  <c r="AE24" i="35"/>
  <c r="L24" i="35"/>
  <c r="L22" i="35"/>
  <c r="L20" i="35"/>
  <c r="X8" i="35"/>
  <c r="X7" i="35"/>
  <c r="X6" i="35"/>
  <c r="L28" i="39"/>
  <c r="L27" i="39"/>
  <c r="L26" i="39"/>
  <c r="AE24" i="39"/>
  <c r="L24" i="39"/>
  <c r="L22" i="39"/>
  <c r="L20" i="39"/>
  <c r="X8" i="39"/>
  <c r="X7" i="39"/>
  <c r="X6" i="39"/>
  <c r="X25" i="37"/>
  <c r="C25" i="37"/>
  <c r="L23" i="37"/>
  <c r="AE21" i="37"/>
  <c r="L21" i="37"/>
  <c r="L19" i="37"/>
  <c r="X8" i="37"/>
  <c r="X7" i="37"/>
  <c r="X6" i="37"/>
  <c r="L29" i="34"/>
  <c r="L28" i="34"/>
  <c r="L27" i="34"/>
  <c r="AE25" i="34"/>
  <c r="L25" i="34"/>
  <c r="L23" i="34"/>
  <c r="L21" i="34"/>
  <c r="X8" i="34"/>
  <c r="X7" i="34"/>
  <c r="X6" i="34"/>
  <c r="L24" i="49"/>
  <c r="AC22" i="49"/>
  <c r="L22" i="49"/>
  <c r="L20" i="49"/>
  <c r="Y8" i="49"/>
  <c r="Y7" i="49"/>
  <c r="Y6" i="49"/>
  <c r="L28" i="33"/>
  <c r="L27" i="33"/>
  <c r="L26" i="33"/>
  <c r="AE24" i="33"/>
  <c r="L24" i="33"/>
  <c r="L22" i="33"/>
  <c r="L20" i="33"/>
  <c r="Y8" i="33"/>
  <c r="Y7" i="33"/>
  <c r="Y6" i="33"/>
  <c r="L28" i="31"/>
  <c r="L27" i="31"/>
  <c r="L26" i="31"/>
  <c r="AE24" i="31"/>
  <c r="L24" i="31"/>
  <c r="L22" i="31"/>
  <c r="L20" i="31"/>
  <c r="Y8" i="31"/>
  <c r="Y7" i="31"/>
  <c r="Y6" i="31"/>
  <c r="AF33" i="69"/>
  <c r="C33" i="69"/>
  <c r="C31" i="69"/>
  <c r="AC29" i="69"/>
  <c r="L28" i="69"/>
  <c r="L27" i="69"/>
  <c r="AE25" i="69"/>
  <c r="L25" i="69"/>
  <c r="L23" i="69"/>
  <c r="BC16" i="69"/>
  <c r="BC15" i="69"/>
  <c r="J29" i="69" s="1"/>
  <c r="BC14" i="69"/>
  <c r="X10" i="69"/>
  <c r="X9" i="69"/>
  <c r="BC8" i="69"/>
  <c r="X8" i="69"/>
  <c r="BC6" i="69"/>
  <c r="L26" i="29"/>
  <c r="L24" i="29"/>
  <c r="AC22" i="29"/>
  <c r="L22" i="29"/>
  <c r="L20" i="29"/>
  <c r="Y8" i="29"/>
  <c r="Y7" i="29"/>
  <c r="Y6" i="29"/>
  <c r="L27" i="27"/>
  <c r="L25" i="27"/>
  <c r="L24" i="27"/>
  <c r="L26" i="27" s="1"/>
  <c r="AC22" i="27"/>
  <c r="L22" i="27"/>
  <c r="L20" i="27"/>
  <c r="Y8" i="27"/>
  <c r="Y7" i="27"/>
  <c r="Y6" i="27"/>
  <c r="L25" i="24"/>
  <c r="L24" i="24"/>
  <c r="L26" i="24" s="1"/>
  <c r="AC22" i="24"/>
  <c r="L22" i="24"/>
  <c r="L20" i="24"/>
  <c r="X8" i="24"/>
  <c r="X7" i="24"/>
  <c r="X6" i="24"/>
  <c r="L25" i="21"/>
  <c r="L24" i="21"/>
  <c r="AC22" i="21"/>
  <c r="L22" i="21"/>
  <c r="L20" i="21"/>
  <c r="Y8" i="21"/>
  <c r="Y7" i="21"/>
  <c r="Y6" i="21"/>
  <c r="Z35" i="20"/>
  <c r="Z34" i="20"/>
  <c r="Z33" i="20"/>
  <c r="Z32" i="20"/>
  <c r="Z31" i="20"/>
  <c r="Z30" i="20"/>
  <c r="Z29" i="20"/>
  <c r="Z28" i="20"/>
  <c r="L25" i="20"/>
  <c r="L24" i="20"/>
  <c r="AC22" i="20"/>
  <c r="L22" i="20"/>
  <c r="L20" i="20"/>
  <c r="Y8" i="20"/>
  <c r="Y7" i="20"/>
  <c r="Y6" i="20"/>
  <c r="Z36" i="19"/>
  <c r="Z35" i="19"/>
  <c r="Z34" i="19"/>
  <c r="Z33" i="19"/>
  <c r="Z32" i="19"/>
  <c r="Z31" i="19"/>
  <c r="Z30" i="19"/>
  <c r="Z29" i="19"/>
  <c r="Z28" i="19"/>
  <c r="L25" i="19"/>
  <c r="L24" i="19"/>
  <c r="AC22" i="19"/>
  <c r="L22" i="19"/>
  <c r="L20" i="19"/>
  <c r="Y8" i="19"/>
  <c r="Y7" i="19"/>
  <c r="Y6" i="19"/>
  <c r="L25" i="18"/>
  <c r="L24" i="18"/>
  <c r="AC22" i="18"/>
  <c r="L22" i="18"/>
  <c r="L20" i="18"/>
  <c r="X8" i="18"/>
  <c r="X7" i="18"/>
  <c r="X6" i="18"/>
  <c r="L25" i="15"/>
  <c r="L24" i="15"/>
  <c r="AC22" i="15"/>
  <c r="L22" i="15"/>
  <c r="L20" i="15"/>
  <c r="Y8" i="15"/>
  <c r="Y7" i="15"/>
  <c r="Y6" i="15"/>
  <c r="Q7" i="14"/>
  <c r="Q6" i="14"/>
  <c r="Q5" i="14"/>
  <c r="E5" i="14"/>
  <c r="M33" i="14" s="1"/>
  <c r="L25" i="11"/>
  <c r="L24" i="11"/>
  <c r="AC22" i="11"/>
  <c r="L22" i="11"/>
  <c r="L20" i="11"/>
  <c r="X8" i="11"/>
  <c r="X7" i="11"/>
  <c r="X6" i="11"/>
  <c r="L24" i="10"/>
  <c r="L23" i="10"/>
  <c r="AC21" i="10"/>
  <c r="L21" i="10"/>
  <c r="L19" i="10"/>
  <c r="X7" i="10"/>
  <c r="X6" i="10"/>
  <c r="X5" i="10"/>
  <c r="V12" i="8"/>
  <c r="V11" i="8"/>
  <c r="V10" i="8"/>
  <c r="V9" i="8"/>
  <c r="V8" i="8"/>
  <c r="S5" i="8"/>
  <c r="I5" i="8"/>
  <c r="I4" i="8"/>
  <c r="W35" i="64"/>
  <c r="X34" i="64"/>
  <c r="W34" i="64"/>
  <c r="X32" i="64"/>
  <c r="W32" i="64"/>
  <c r="X30" i="64"/>
  <c r="W30" i="64"/>
  <c r="X28" i="64"/>
  <c r="W28" i="64"/>
  <c r="X26" i="64"/>
  <c r="W26" i="64"/>
  <c r="X24" i="64"/>
  <c r="W24" i="64"/>
  <c r="X22" i="64"/>
  <c r="W22" i="64"/>
  <c r="X20" i="64"/>
  <c r="W20" i="64"/>
  <c r="X18" i="64"/>
  <c r="W18" i="64"/>
  <c r="X16" i="64"/>
  <c r="W16" i="64"/>
  <c r="X14" i="64"/>
  <c r="W14" i="64"/>
  <c r="X12" i="64"/>
  <c r="W12" i="64"/>
  <c r="T4" i="64"/>
  <c r="D4" i="64"/>
  <c r="D3" i="64"/>
  <c r="W35" i="65"/>
  <c r="X34" i="65"/>
  <c r="W34" i="65"/>
  <c r="X32" i="65"/>
  <c r="W32" i="65"/>
  <c r="X30" i="65"/>
  <c r="W30" i="65"/>
  <c r="X28" i="65"/>
  <c r="W28" i="65"/>
  <c r="X26" i="65"/>
  <c r="W26" i="65"/>
  <c r="X24" i="65"/>
  <c r="W24" i="65"/>
  <c r="X22" i="65"/>
  <c r="W22" i="65"/>
  <c r="X20" i="65"/>
  <c r="W20" i="65"/>
  <c r="X18" i="65"/>
  <c r="W18" i="65"/>
  <c r="X16" i="65"/>
  <c r="W16" i="65"/>
  <c r="X14" i="65"/>
  <c r="W14" i="65"/>
  <c r="X12" i="65"/>
  <c r="W12" i="65"/>
  <c r="D4" i="65"/>
  <c r="D3" i="65"/>
  <c r="B67" i="45"/>
  <c r="B66" i="45"/>
  <c r="B65" i="45"/>
  <c r="B64" i="45"/>
  <c r="B63" i="45"/>
  <c r="B62" i="45"/>
  <c r="B61" i="45"/>
  <c r="B60" i="45"/>
  <c r="B59" i="45"/>
  <c r="B58" i="45"/>
  <c r="B57" i="45"/>
  <c r="B56" i="45"/>
  <c r="B55" i="45"/>
  <c r="BC54" i="45"/>
  <c r="AZ54" i="45"/>
  <c r="AW54" i="45"/>
  <c r="AT54" i="45"/>
  <c r="AQ54" i="45"/>
  <c r="AN54" i="45"/>
  <c r="AK54" i="45"/>
  <c r="AH54" i="45"/>
  <c r="AE54" i="45"/>
  <c r="AB54" i="45"/>
  <c r="Y54" i="45"/>
  <c r="V54" i="45"/>
  <c r="S54" i="45"/>
  <c r="P54" i="45"/>
  <c r="M54" i="45"/>
  <c r="BE53" i="45"/>
  <c r="BD53" i="45"/>
  <c r="BC53" i="45"/>
  <c r="BB53" i="45"/>
  <c r="BA53" i="45"/>
  <c r="AZ53" i="45"/>
  <c r="AY53" i="45"/>
  <c r="AX53" i="45"/>
  <c r="AW53" i="45"/>
  <c r="AV53" i="45"/>
  <c r="AU53" i="45"/>
  <c r="AT53" i="45"/>
  <c r="AS53" i="45"/>
  <c r="AR53" i="45"/>
  <c r="AQ53" i="45"/>
  <c r="AP53" i="45"/>
  <c r="AO53" i="45"/>
  <c r="AN53" i="45"/>
  <c r="AM53" i="45"/>
  <c r="AL53" i="45"/>
  <c r="AK53" i="45"/>
  <c r="AJ53" i="45"/>
  <c r="AI53" i="45"/>
  <c r="AH53" i="45"/>
  <c r="AG53" i="45"/>
  <c r="AF53" i="45"/>
  <c r="AE53" i="45"/>
  <c r="AD53" i="45"/>
  <c r="AC53" i="45"/>
  <c r="AB53" i="45"/>
  <c r="AA53" i="45"/>
  <c r="Z53" i="45"/>
  <c r="Y53" i="45"/>
  <c r="X53" i="45"/>
  <c r="W53" i="45"/>
  <c r="V53" i="45"/>
  <c r="U53" i="45"/>
  <c r="T53" i="45"/>
  <c r="S53" i="45"/>
  <c r="R53" i="45"/>
  <c r="Q53" i="45"/>
  <c r="P53" i="45"/>
  <c r="O53" i="45"/>
  <c r="N53" i="45"/>
  <c r="M53" i="45"/>
  <c r="AX52" i="45"/>
  <c r="AJ52" i="45"/>
  <c r="AX51" i="45"/>
  <c r="AJ49" i="45"/>
  <c r="S45" i="45"/>
  <c r="M51" i="45"/>
  <c r="AX50" i="45"/>
  <c r="AJ50" i="45"/>
  <c r="AX49" i="45"/>
  <c r="M49" i="45"/>
  <c r="AX48" i="45"/>
  <c r="AJ48" i="45"/>
  <c r="AX47" i="45"/>
  <c r="AJ47" i="45"/>
  <c r="M47" i="45"/>
  <c r="AL45" i="45"/>
  <c r="AL43" i="45"/>
  <c r="AT5" i="71"/>
  <c r="AT4" i="71"/>
  <c r="G4" i="71"/>
  <c r="G3" i="71"/>
  <c r="AT5" i="70"/>
  <c r="AT4" i="70"/>
  <c r="G4" i="70"/>
  <c r="G3" i="70"/>
  <c r="X36" i="65" l="1"/>
  <c r="X36" i="64"/>
  <c r="W36" i="64"/>
  <c r="W36" i="65"/>
  <c r="T9" i="65" l="1"/>
  <c r="T9"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00000000-0006-0000-0000-000001000000}">
      <text>
        <r>
          <rPr>
            <b/>
            <sz val="9"/>
            <color indexed="81"/>
            <rFont val="ＭＳ Ｐゴシック"/>
            <family val="3"/>
            <charset val="128"/>
          </rPr>
          <t>20**/*/*と入力すると和暦表示されます。
以下、各日付欄とも同じ</t>
        </r>
      </text>
    </comment>
    <comment ref="F8" authorId="0" shapeId="0" xr:uid="{00000000-0006-0000-0000-000002000000}">
      <text>
        <r>
          <rPr>
            <b/>
            <sz val="9"/>
            <color indexed="81"/>
            <rFont val="ＭＳ Ｐゴシック"/>
            <family val="3"/>
            <charset val="128"/>
          </rPr>
          <t>追加で配置する
場合に
記入してください</t>
        </r>
      </text>
    </comment>
    <comment ref="F9" authorId="0" shapeId="0" xr:uid="{00000000-0006-0000-0000-000003000000}">
      <text>
        <r>
          <rPr>
            <b/>
            <sz val="9"/>
            <color indexed="81"/>
            <rFont val="MS P ゴシック"/>
            <family val="3"/>
            <charset val="128"/>
          </rPr>
          <t>特例監理技術者を配置する際に記入してください</t>
        </r>
        <r>
          <rPr>
            <sz val="9"/>
            <color indexed="81"/>
            <rFont val="MS P ゴシック"/>
            <family val="3"/>
            <charset val="128"/>
          </rPr>
          <t xml:space="preserve">
</t>
        </r>
      </text>
    </comment>
    <comment ref="B10" authorId="0" shapeId="0" xr:uid="{00000000-0006-0000-0000-000004000000}">
      <text>
        <r>
          <rPr>
            <b/>
            <sz val="9"/>
            <color indexed="81"/>
            <rFont val="ＭＳ Ｐゴシック"/>
            <family val="3"/>
            <charset val="128"/>
          </rPr>
          <t>発注者氏名
ドロップダウンリストから選択のこと。</t>
        </r>
      </text>
    </comment>
    <comment ref="F10" authorId="0" shapeId="0" xr:uid="{00000000-0006-0000-0000-000005000000}">
      <text>
        <r>
          <rPr>
            <b/>
            <sz val="9"/>
            <color indexed="81"/>
            <rFont val="ＭＳ Ｐゴシック"/>
            <family val="3"/>
            <charset val="128"/>
          </rPr>
          <t>自社で専門技術者を配置する場合に記入してください</t>
        </r>
      </text>
    </comment>
    <comment ref="F11" authorId="0" shapeId="0" xr:uid="{00000000-0006-0000-0000-000006000000}">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6" authorId="0" shapeId="0" xr:uid="{00000000-0006-0000-0900-000001000000}">
      <text>
        <r>
          <rPr>
            <b/>
            <sz val="9"/>
            <color indexed="81"/>
            <rFont val="ＭＳ Ｐゴシック"/>
            <family val="3"/>
            <charset val="128"/>
          </rPr>
          <t>20**/*/*と入力すると和暦表示されます。</t>
        </r>
      </text>
    </comment>
    <comment ref="S6" authorId="0" shapeId="0" xr:uid="{00000000-0006-0000-0900-000002000000}">
      <text>
        <r>
          <rPr>
            <b/>
            <sz val="9"/>
            <color indexed="81"/>
            <rFont val="ＭＳ Ｐゴシック"/>
            <family val="3"/>
            <charset val="128"/>
          </rPr>
          <t>ドロップダウンリストから選択のこと。</t>
        </r>
      </text>
    </comment>
    <comment ref="BC7" authorId="0" shapeId="0" xr:uid="{00000000-0006-0000-0900-000003000000}">
      <text>
        <r>
          <rPr>
            <b/>
            <sz val="9"/>
            <color indexed="81"/>
            <rFont val="ＭＳ Ｐゴシック"/>
            <family val="3"/>
            <charset val="128"/>
          </rPr>
          <t>ドロップダウンリストから選択のこと。</t>
        </r>
      </text>
    </comment>
    <comment ref="B8" authorId="0" shapeId="0" xr:uid="{00000000-0006-0000-0900-000004000000}">
      <text>
        <r>
          <rPr>
            <b/>
            <sz val="9"/>
            <color indexed="81"/>
            <rFont val="ＭＳ Ｐゴシック"/>
            <family val="3"/>
            <charset val="128"/>
          </rPr>
          <t>ドロップダウンリストから選択（以下、同じ）</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A00-000001000000}">
      <text>
        <r>
          <rPr>
            <b/>
            <sz val="12"/>
            <color indexed="10"/>
            <rFont val="ＭＳ Ｐゴシック"/>
            <family val="3"/>
            <charset val="128"/>
          </rPr>
          <t>日付は請求がなされた日から１０日以内とすること。
入力必須！</t>
        </r>
        <r>
          <rPr>
            <b/>
            <sz val="9"/>
            <color indexed="81"/>
            <rFont val="ＭＳ Ｐゴシック"/>
            <family val="3"/>
            <charset val="128"/>
          </rPr>
          <t xml:space="preserve">
20**/*/*と入力すれば和暦表示されます。
以下、同じ</t>
        </r>
      </text>
    </comment>
    <comment ref="C14" authorId="0" shapeId="0" xr:uid="{00000000-0006-0000-0A00-000002000000}">
      <text>
        <r>
          <rPr>
            <b/>
            <sz val="9"/>
            <color indexed="81"/>
            <rFont val="ＭＳ Ｐゴシック"/>
            <family val="3"/>
            <charset val="128"/>
          </rPr>
          <t>発注者からの措置請求の
日付を入力</t>
        </r>
      </text>
    </comment>
    <comment ref="AU23" authorId="0" shapeId="0" xr:uid="{00000000-0006-0000-0A00-000003000000}">
      <text>
        <r>
          <rPr>
            <b/>
            <sz val="9"/>
            <color indexed="81"/>
            <rFont val="ＭＳ Ｐゴシック"/>
            <family val="3"/>
            <charset val="128"/>
          </rPr>
          <t>ドロップダウンリストから選択のこと。</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T25" authorId="0" shapeId="0" xr:uid="{00000000-0006-0000-0B00-000002000000}">
      <text>
        <r>
          <rPr>
            <b/>
            <sz val="9"/>
            <color indexed="81"/>
            <rFont val="ＭＳ Ｐゴシック"/>
            <family val="3"/>
            <charset val="128"/>
          </rPr>
          <t>ドロップダウンリストから選択のこと。</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20**/*/*と入力すれば和暦表示します。　
以下、日付欄は同じ</t>
        </r>
      </text>
    </comment>
    <comment ref="Q9" authorId="0" shapeId="0" xr:uid="{00000000-0006-0000-0C00-000002000000}">
      <text/>
    </comment>
    <comment ref="Q10" authorId="0" shapeId="0" xr:uid="{00000000-0006-0000-0C00-000003000000}">
      <text>
        <r>
          <rPr>
            <b/>
            <sz val="9"/>
            <color indexed="81"/>
            <rFont val="ＭＳ Ｐゴシック"/>
            <family val="3"/>
            <charset val="128"/>
          </rPr>
          <t>工事監理者（現場技術院）を置いた場合はこの欄を使用してください。</t>
        </r>
      </text>
    </comment>
    <comment ref="L22" authorId="0" shapeId="0" xr:uid="{00000000-0006-0000-0C00-000004000000}">
      <text>
        <r>
          <rPr>
            <b/>
            <sz val="9"/>
            <color indexed="81"/>
            <rFont val="ＭＳ Ｐゴシック"/>
            <family val="3"/>
            <charset val="128"/>
          </rPr>
          <t>確認年月日は提出日から７日以内（提出日を含む）に確認がされていること。
以下、同じ</t>
        </r>
      </text>
    </comment>
    <comment ref="O22" authorId="0" shapeId="0" xr:uid="{00000000-0006-0000-0C00-000005000000}">
      <text>
        <r>
          <rPr>
            <b/>
            <sz val="9"/>
            <color indexed="81"/>
            <rFont val="ＭＳ Ｐゴシック"/>
            <family val="3"/>
            <charset val="128"/>
          </rPr>
          <t>ドロップダウンリストから選択のこと。</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D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4" authorId="0" shapeId="0" xr:uid="{00000000-0006-0000-0D00-000002000000}">
      <text>
        <r>
          <rPr>
            <b/>
            <sz val="9"/>
            <color indexed="81"/>
            <rFont val="ＭＳ Ｐゴシック"/>
            <family val="3"/>
            <charset val="128"/>
          </rPr>
          <t>ドロップダウンリストから選択のこと。</t>
        </r>
      </text>
    </comment>
    <comment ref="AU26" authorId="0" shapeId="0" xr:uid="{00000000-0006-0000-0D00-000003000000}">
      <text>
        <r>
          <rPr>
            <b/>
            <sz val="9"/>
            <color indexed="81"/>
            <rFont val="ＭＳ Ｐゴシック"/>
            <family val="3"/>
            <charset val="128"/>
          </rPr>
          <t>ドロップダウンリストから選択のこと。</t>
        </r>
      </text>
    </comment>
    <comment ref="L36" authorId="0" shapeId="0" xr:uid="{00000000-0006-0000-0D00-000004000000}">
      <text>
        <r>
          <rPr>
            <b/>
            <sz val="9"/>
            <color indexed="81"/>
            <rFont val="ＭＳ Ｐゴシック"/>
            <family val="3"/>
            <charset val="128"/>
          </rPr>
          <t>日付入力</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0E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0E00-000002000000}">
      <text>
        <r>
          <rPr>
            <b/>
            <sz val="9"/>
            <color indexed="81"/>
            <rFont val="ＭＳ Ｐゴシック"/>
            <family val="3"/>
            <charset val="128"/>
          </rPr>
          <t>ドロップダウンリストから選択のこと。</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F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0F00-000002000000}">
      <text>
        <r>
          <rPr>
            <b/>
            <sz val="9"/>
            <color indexed="81"/>
            <rFont val="ＭＳ Ｐゴシック"/>
            <family val="3"/>
            <charset val="128"/>
          </rPr>
          <t>ドロップダウンリストから選択のこと。</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0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000-000002000000}">
      <text>
        <r>
          <rPr>
            <b/>
            <sz val="9"/>
            <color indexed="81"/>
            <rFont val="ＭＳ Ｐゴシック"/>
            <family val="3"/>
            <charset val="128"/>
          </rPr>
          <t>ドロップダウンリストから選択のこと。</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1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100-000002000000}">
      <text>
        <r>
          <rPr>
            <b/>
            <sz val="9"/>
            <color indexed="81"/>
            <rFont val="ＭＳ Ｐゴシック"/>
            <family val="3"/>
            <charset val="128"/>
          </rPr>
          <t>ドロップダウンリストから選択のこと。</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2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1200-000002000000}">
      <text>
        <r>
          <rPr>
            <b/>
            <sz val="9"/>
            <color indexed="81"/>
            <rFont val="ＭＳ Ｐゴシック"/>
            <family val="3"/>
            <charset val="128"/>
          </rPr>
          <t>ドロップダウンリストから選択のこと。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100-000001000000}">
      <text>
        <r>
          <rPr>
            <b/>
            <sz val="9"/>
            <color indexed="9"/>
            <rFont val="ＭＳ Ｐゴシック"/>
            <family val="3"/>
            <charset val="128"/>
          </rPr>
          <t>各シートとリンクしています。クリックするとシートが開きます。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300-000001000000}">
      <text>
        <r>
          <rPr>
            <b/>
            <sz val="12"/>
            <color indexed="10"/>
            <rFont val="ＭＳ Ｐゴシック"/>
            <family val="3"/>
            <charset val="128"/>
          </rPr>
          <t>工期の変更の事由が生じた日から８日目以降とすること。
入力必須！</t>
        </r>
        <r>
          <rPr>
            <b/>
            <sz val="9"/>
            <color indexed="81"/>
            <rFont val="ＭＳ Ｐゴシック"/>
            <family val="3"/>
            <charset val="128"/>
          </rPr>
          <t xml:space="preserve">
20**/*/*と入力すれば和暦表示します。　
以下、日付欄の入力方法は共通</t>
        </r>
      </text>
    </comment>
    <comment ref="AT24" authorId="0" shapeId="0" xr:uid="{00000000-0006-0000-1300-000002000000}">
      <text>
        <r>
          <rPr>
            <b/>
            <sz val="9"/>
            <color indexed="81"/>
            <rFont val="ＭＳ Ｐゴシック"/>
            <family val="3"/>
            <charset val="128"/>
          </rPr>
          <t>ドロップダウンリストから選択のこと。</t>
        </r>
      </text>
    </comment>
    <comment ref="L28" authorId="0" shapeId="0" xr:uid="{00000000-0006-0000-1300-000003000000}">
      <text>
        <r>
          <rPr>
            <b/>
            <sz val="9"/>
            <color indexed="81"/>
            <rFont val="ＭＳ Ｐゴシック"/>
            <family val="3"/>
            <charset val="128"/>
          </rPr>
          <t>日付入力</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400-000001000000}">
      <text>
        <r>
          <rPr>
            <b/>
            <sz val="12"/>
            <color indexed="10"/>
            <rFont val="ＭＳ Ｐゴシック"/>
            <family val="3"/>
            <charset val="128"/>
          </rPr>
          <t xml:space="preserve">日付は、請負代金額の変更事由が生じた日から８日目以降とする。
入力必須！
</t>
        </r>
        <r>
          <rPr>
            <b/>
            <sz val="9"/>
            <color indexed="81"/>
            <rFont val="ＭＳ Ｐゴシック"/>
            <family val="3"/>
            <charset val="128"/>
          </rPr>
          <t xml:space="preserve">
20**/*/*と入力すると和暦表示されます。
以下、日付欄の入力方法は共通</t>
        </r>
      </text>
    </comment>
    <comment ref="AU21" authorId="0" shapeId="0" xr:uid="{00000000-0006-0000-1400-000002000000}">
      <text>
        <r>
          <rPr>
            <b/>
            <sz val="9"/>
            <color indexed="81"/>
            <rFont val="ＭＳ Ｐゴシック"/>
            <family val="3"/>
            <charset val="128"/>
          </rPr>
          <t>ドロップダウンリストから選択のこと。</t>
        </r>
      </text>
    </comment>
    <comment ref="L28" authorId="0" shapeId="0" xr:uid="{00000000-0006-0000-1400-000003000000}">
      <text>
        <r>
          <rPr>
            <b/>
            <sz val="9"/>
            <color indexed="81"/>
            <rFont val="ＭＳ Ｐゴシック"/>
            <family val="3"/>
            <charset val="128"/>
          </rPr>
          <t>日付入力</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3" authorId="0" shapeId="0" xr:uid="{00000000-0006-0000-15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B18" authorId="0" shapeId="0" xr:uid="{00000000-0006-0000-1500-000002000000}">
      <text>
        <r>
          <rPr>
            <b/>
            <sz val="9"/>
            <color indexed="81"/>
            <rFont val="ＭＳ Ｐゴシック"/>
            <family val="3"/>
            <charset val="128"/>
          </rPr>
          <t>該当項目をドロップダウンリストから選択する。</t>
        </r>
      </text>
    </comment>
    <comment ref="J31" authorId="0" shapeId="0" xr:uid="{00000000-0006-0000-1500-000003000000}">
      <text>
        <r>
          <rPr>
            <b/>
            <sz val="9"/>
            <color indexed="81"/>
            <rFont val="ＭＳ Ｐゴシック"/>
            <family val="3"/>
            <charset val="128"/>
          </rPr>
          <t>基準日によるスライド前の金額です。
（出来形部分に相応する金額を控除した額）</t>
        </r>
      </text>
    </comment>
    <comment ref="J33" authorId="0" shapeId="0" xr:uid="{00000000-0006-0000-1500-000004000000}">
      <text>
        <r>
          <rPr>
            <b/>
            <sz val="9"/>
            <color indexed="81"/>
            <rFont val="ＭＳ Ｐゴシック"/>
            <family val="3"/>
            <charset val="128"/>
          </rPr>
          <t>基準日によるスライド後の金額です。</t>
        </r>
      </text>
    </comment>
    <comment ref="L35" authorId="0" shapeId="0" xr:uid="{00000000-0006-0000-1500-000005000000}">
      <text/>
    </comment>
    <comment ref="AX36" authorId="0" shapeId="0" xr:uid="{00000000-0006-0000-1500-000006000000}">
      <text>
        <r>
          <rPr>
            <b/>
            <sz val="9"/>
            <color indexed="81"/>
            <rFont val="ＭＳ Ｐゴシック"/>
            <family val="3"/>
            <charset val="128"/>
          </rPr>
          <t>ドロップダウンリストから選択のこと。</t>
        </r>
      </text>
    </comment>
    <comment ref="L37" authorId="0" shapeId="0" xr:uid="{00000000-0006-0000-1500-000007000000}">
      <text>
        <r>
          <rPr>
            <b/>
            <sz val="9"/>
            <color indexed="81"/>
            <rFont val="ＭＳ Ｐゴシック"/>
            <family val="3"/>
            <charset val="128"/>
          </rPr>
          <t>日付入力</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6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7" authorId="0" shapeId="0" xr:uid="{00000000-0006-0000-1600-000002000000}">
      <text>
        <r>
          <rPr>
            <b/>
            <sz val="9"/>
            <color indexed="81"/>
            <rFont val="ＭＳ Ｐゴシック"/>
            <family val="3"/>
            <charset val="128"/>
          </rPr>
          <t>ドロップダウンリストから選択のこと。</t>
        </r>
      </text>
    </comment>
    <comment ref="AX29" authorId="0" shapeId="0" xr:uid="{00000000-0006-0000-1600-000003000000}">
      <text>
        <r>
          <rPr>
            <b/>
            <sz val="9"/>
            <color indexed="81"/>
            <rFont val="ＭＳ Ｐゴシック"/>
            <family val="3"/>
            <charset val="128"/>
          </rPr>
          <t>ドロップダウンリストから選択のこと。</t>
        </r>
      </text>
    </comment>
    <comment ref="L30" authorId="0" shapeId="0" xr:uid="{00000000-0006-0000-1600-000004000000}">
      <text>
        <r>
          <rPr>
            <b/>
            <sz val="9"/>
            <color indexed="81"/>
            <rFont val="ＭＳ Ｐゴシック"/>
            <family val="3"/>
            <charset val="128"/>
          </rPr>
          <t>日付入力</t>
        </r>
      </text>
    </comment>
    <comment ref="J34" authorId="0" shapeId="0" xr:uid="{00000000-0006-0000-1600-000005000000}">
      <text>
        <r>
          <rPr>
            <b/>
            <sz val="9"/>
            <color indexed="81"/>
            <rFont val="ＭＳ Ｐゴシック"/>
            <family val="3"/>
            <charset val="128"/>
          </rPr>
          <t>具体的に記載する。
補足資料として図面、写真等を別添してもよい。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7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700-000002000000}">
      <text>
        <r>
          <rPr>
            <b/>
            <sz val="9"/>
            <color indexed="81"/>
            <rFont val="ＭＳ Ｐゴシック"/>
            <family val="3"/>
            <charset val="128"/>
          </rPr>
          <t>発注者からの
措置通知の
日付を入力</t>
        </r>
      </text>
    </comment>
    <comment ref="AW16" authorId="0" shapeId="0" xr:uid="{00000000-0006-0000-1700-000003000000}">
      <text/>
    </comment>
    <comment ref="AW18" authorId="0" shapeId="0" xr:uid="{00000000-0006-0000-1700-000004000000}">
      <text>
        <r>
          <rPr>
            <b/>
            <sz val="9"/>
            <color indexed="81"/>
            <rFont val="ＭＳ Ｐゴシック"/>
            <family val="3"/>
            <charset val="128"/>
          </rPr>
          <t>ドロップダウンリストから選択のこと。</t>
        </r>
      </text>
    </comment>
    <comment ref="L30" authorId="0" shapeId="0" xr:uid="{00000000-0006-0000-1700-000005000000}">
      <text>
        <r>
          <rPr>
            <b/>
            <sz val="9"/>
            <color indexed="81"/>
            <rFont val="ＭＳ Ｐゴシック"/>
            <family val="3"/>
            <charset val="128"/>
          </rPr>
          <t>損害金額を直接入力する。
積算に時間がかかる場合は、概算でもよい。</t>
        </r>
      </text>
    </comment>
    <comment ref="L32" authorId="0" shapeId="0" xr:uid="{00000000-0006-0000-1700-000006000000}">
      <text>
        <r>
          <rPr>
            <b/>
            <sz val="9"/>
            <color indexed="81"/>
            <rFont val="ＭＳ Ｐゴシック"/>
            <family val="3"/>
            <charset val="128"/>
          </rPr>
          <t>日付入力</t>
        </r>
      </text>
    </comment>
    <comment ref="L36" authorId="0" shapeId="0" xr:uid="{00000000-0006-0000-1700-000007000000}">
      <text/>
    </comment>
    <comment ref="J38" authorId="0" shapeId="0" xr:uid="{00000000-0006-0000-1700-000008000000}">
      <text>
        <r>
          <rPr>
            <b/>
            <sz val="9"/>
            <color indexed="81"/>
            <rFont val="ＭＳ Ｐゴシック"/>
            <family val="3"/>
            <charset val="128"/>
          </rPr>
          <t>具体的に記載する。
補足資料として図面、写真等を別添してもよい。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800-000001000000}">
      <text>
        <r>
          <rPr>
            <b/>
            <sz val="12"/>
            <color indexed="10"/>
            <rFont val="ＭＳ Ｐゴシック"/>
            <family val="3"/>
            <charset val="128"/>
          </rPr>
          <t xml:space="preserve">日付は、請負代金額の変更事由等が生じた日
から８日目以降とします。
入力必須！
</t>
        </r>
        <r>
          <rPr>
            <b/>
            <sz val="9"/>
            <color indexed="81"/>
            <rFont val="ＭＳ Ｐゴシック"/>
            <family val="3"/>
            <charset val="128"/>
          </rPr>
          <t>20**/*/*と入力すると和暦表示されます。
以下、日付欄の入力方法は共通</t>
        </r>
      </text>
    </comment>
    <comment ref="AU21" authorId="0" shapeId="0" xr:uid="{00000000-0006-0000-1800-000002000000}">
      <text>
        <r>
          <rPr>
            <b/>
            <sz val="9"/>
            <color indexed="81"/>
            <rFont val="ＭＳ Ｐゴシック"/>
            <family val="3"/>
            <charset val="128"/>
          </rPr>
          <t>ドロップダウンリストから選択のこと。</t>
        </r>
      </text>
    </comment>
    <comment ref="L26" authorId="0" shapeId="0" xr:uid="{00000000-0006-0000-1800-000003000000}">
      <text>
        <r>
          <rPr>
            <b/>
            <sz val="9"/>
            <color indexed="81"/>
            <rFont val="ＭＳ Ｐゴシック"/>
            <family val="3"/>
            <charset val="128"/>
          </rPr>
          <t>日付入力</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9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4" authorId="0" shapeId="0" xr:uid="{00000000-0006-0000-1900-000002000000}">
      <text>
        <r>
          <rPr>
            <b/>
            <sz val="9"/>
            <color indexed="81"/>
            <rFont val="ＭＳ Ｐゴシック"/>
            <family val="3"/>
            <charset val="128"/>
          </rPr>
          <t>ドロップダウンリストから選択のこと。</t>
        </r>
      </text>
    </comment>
    <comment ref="AX26" authorId="0" shapeId="0" xr:uid="{00000000-0006-0000-1900-000003000000}">
      <text>
        <r>
          <rPr>
            <b/>
            <sz val="9"/>
            <color indexed="81"/>
            <rFont val="ＭＳ Ｐゴシック"/>
            <family val="3"/>
            <charset val="128"/>
          </rPr>
          <t>ドロップダウンリストから選択のこと。</t>
        </r>
      </text>
    </comment>
    <comment ref="L31" authorId="0" shapeId="0" xr:uid="{00000000-0006-0000-1900-000004000000}">
      <text>
        <r>
          <rPr>
            <b/>
            <sz val="9"/>
            <color indexed="81"/>
            <rFont val="ＭＳ Ｐゴシック"/>
            <family val="3"/>
            <charset val="128"/>
          </rPr>
          <t>日付入力</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A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I13" authorId="0" shapeId="0" xr:uid="{00000000-0006-0000-1A00-000002000000}">
      <text>
        <r>
          <rPr>
            <b/>
            <sz val="9"/>
            <color indexed="81"/>
            <rFont val="ＭＳ Ｐゴシック"/>
            <family val="3"/>
            <charset val="128"/>
          </rPr>
          <t>初めにこの欄から入力する。
ドロップダウンリストから選択のこと。</t>
        </r>
      </text>
    </comment>
    <comment ref="AV19" authorId="0" shapeId="0" xr:uid="{00000000-0006-0000-1A00-000003000000}">
      <text>
        <r>
          <rPr>
            <b/>
            <sz val="9"/>
            <color indexed="81"/>
            <rFont val="ＭＳ Ｐゴシック"/>
            <family val="3"/>
            <charset val="128"/>
          </rPr>
          <t>ドロップダウンリストから選択のこと。</t>
        </r>
      </text>
    </comment>
    <comment ref="L25" authorId="0" shapeId="0" xr:uid="{00000000-0006-0000-1A00-000004000000}">
      <text>
        <r>
          <rPr>
            <b/>
            <sz val="9"/>
            <color indexed="81"/>
            <rFont val="ＭＳ Ｐゴシック"/>
            <family val="3"/>
            <charset val="128"/>
          </rPr>
          <t>指定部分引き渡しの場合は、部分引き渡しに係る
請負代金額を入力する。
（検査結果通知表に記載有り）</t>
        </r>
      </text>
    </comment>
    <comment ref="L27" authorId="0" shapeId="0" xr:uid="{00000000-0006-0000-1A00-000005000000}">
      <text>
        <r>
          <rPr>
            <b/>
            <sz val="9"/>
            <color indexed="81"/>
            <rFont val="ＭＳ Ｐゴシック"/>
            <family val="3"/>
            <charset val="128"/>
          </rPr>
          <t>完成検査（指定部分完成検査）年月日を
入力する。（検査結果通知表に記載有り）</t>
        </r>
      </text>
    </comment>
    <comment ref="J29" authorId="0" shapeId="0" xr:uid="{00000000-0006-0000-1A00-000006000000}">
      <text>
        <r>
          <rPr>
            <b/>
            <sz val="9"/>
            <color indexed="81"/>
            <rFont val="ＭＳ Ｐゴシック"/>
            <family val="3"/>
            <charset val="128"/>
          </rPr>
          <t>全部又は○○部分と記入する。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B00-000002000000}">
      <text>
        <r>
          <rPr>
            <b/>
            <sz val="9"/>
            <color indexed="81"/>
            <rFont val="ＭＳ Ｐゴシック"/>
            <family val="3"/>
            <charset val="128"/>
          </rPr>
          <t>日付入力
（日付は協議書の日付です。）</t>
        </r>
      </text>
    </comment>
    <comment ref="AV25" authorId="0" shapeId="0" xr:uid="{00000000-0006-0000-1B00-000003000000}">
      <text>
        <r>
          <rPr>
            <b/>
            <sz val="9"/>
            <color indexed="81"/>
            <rFont val="ＭＳ Ｐゴシック"/>
            <family val="3"/>
            <charset val="128"/>
          </rPr>
          <t>ドロップダウンリストから選択のこと。</t>
        </r>
      </text>
    </comment>
    <comment ref="AV27" authorId="0" shapeId="0" xr:uid="{00000000-0006-0000-1B00-000004000000}">
      <text>
        <r>
          <rPr>
            <b/>
            <sz val="9"/>
            <color indexed="81"/>
            <rFont val="ＭＳ Ｐゴシック"/>
            <family val="3"/>
            <charset val="128"/>
          </rPr>
          <t>ドロップダウンリストから選択のこと。</t>
        </r>
      </text>
    </comment>
    <comment ref="J30" authorId="0" shapeId="0" xr:uid="{00000000-0006-0000-1B00-000005000000}">
      <text>
        <r>
          <rPr>
            <b/>
            <sz val="9"/>
            <color indexed="81"/>
            <rFont val="ＭＳ Ｐゴシック"/>
            <family val="3"/>
            <charset val="128"/>
          </rPr>
          <t>原則として、発注者からの協議書と同じ内容を記載する。
協議して使用希望範囲と異なった場合は、その内容を記載する。
補足資料として図面を別添してもよい。
（色分け等を行い、範囲が判別できるようにすること。）</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xr:uid="{00000000-0006-0000-1C00-000002000000}">
      <text>
        <r>
          <rPr>
            <b/>
            <sz val="9"/>
            <color indexed="81"/>
            <rFont val="ＭＳ Ｐゴシック"/>
            <family val="3"/>
            <charset val="128"/>
          </rPr>
          <t>ドロップダウンリストから選択のこと。</t>
        </r>
      </text>
    </comment>
    <comment ref="AX25" authorId="0" shapeId="0" xr:uid="{00000000-0006-0000-1C00-000003000000}">
      <text>
        <r>
          <rPr>
            <b/>
            <sz val="9"/>
            <color indexed="81"/>
            <rFont val="ＭＳ Ｐゴシック"/>
            <family val="3"/>
            <charset val="128"/>
          </rPr>
          <t>ドロップダウンリストから選択のこと。</t>
        </r>
      </text>
    </comment>
    <comment ref="L29" authorId="0" shapeId="0" xr:uid="{00000000-0006-0000-1C00-000004000000}">
      <text>
        <r>
          <rPr>
            <b/>
            <sz val="11"/>
            <color theme="1"/>
            <rFont val="ＭＳ Ｐゴシック"/>
            <family val="3"/>
            <charset val="128"/>
            <scheme val="minor"/>
          </rPr>
          <t>日付入力</t>
        </r>
      </text>
    </comment>
    <comment ref="L32" authorId="0" shapeId="0" xr:uid="{00000000-0006-0000-1C00-000005000000}">
      <text>
        <r>
          <rPr>
            <b/>
            <sz val="9"/>
            <color indexed="81"/>
            <rFont val="ＭＳ Ｐゴシック"/>
            <family val="3"/>
            <charset val="128"/>
          </rPr>
          <t>金額を直接入力する。
金額は監督員と協議すること。</t>
        </r>
      </text>
    </comment>
    <comment ref="L34" authorId="0" shapeId="0" xr:uid="{00000000-0006-0000-1C00-000006000000}">
      <text>
        <r>
          <rPr>
            <b/>
            <sz val="11"/>
            <color theme="1"/>
            <rFont val="ＭＳ Ｐゴシック"/>
            <family val="3"/>
            <charset val="128"/>
            <scheme val="minor"/>
          </rPr>
          <t>日付入力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0000000-0006-0000-0200-000001000000}">
      <text>
        <r>
          <rPr>
            <b/>
            <sz val="9"/>
            <color indexed="81"/>
            <rFont val="ＭＳ Ｐゴシック"/>
            <family val="3"/>
            <charset val="128"/>
          </rPr>
          <t>発議者及び発議事項のボックスをクリックするとチェックマークが付ます。
いずれかに必ずチェックマークを付けてください。</t>
        </r>
      </text>
    </comment>
    <comment ref="Z5" authorId="0" shapeId="0" xr:uid="{00000000-0006-0000-0200-000002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5" authorId="0" shapeId="0" xr:uid="{00000000-0006-0000-0200-000003000000}">
      <text>
        <r>
          <rPr>
            <b/>
            <sz val="9"/>
            <color indexed="81"/>
            <rFont val="ＭＳ Ｐゴシック"/>
            <family val="3"/>
            <charset val="128"/>
          </rPr>
          <t>通し番号を記入のこと。
（すべての工事打合せ簿が対象となります。）
※番号記入は手書きでも可とします。</t>
        </r>
      </text>
    </comment>
    <comment ref="J33" authorId="0" shapeId="0" xr:uid="{00000000-0006-0000-0200-000004000000}">
      <text>
        <r>
          <rPr>
            <b/>
            <sz val="9"/>
            <color indexed="81"/>
            <rFont val="ＭＳ Ｐゴシック"/>
            <family val="3"/>
            <charset val="128"/>
          </rPr>
          <t>直接入力</t>
        </r>
      </text>
    </comment>
    <comment ref="Y33" authorId="0" shapeId="0" xr:uid="{00000000-0006-0000-0200-000005000000}">
      <text>
        <r>
          <rPr>
            <b/>
            <sz val="9"/>
            <color indexed="81"/>
            <rFont val="ＭＳ Ｐゴシック"/>
            <family val="3"/>
            <charset val="128"/>
          </rPr>
          <t>添付図書がある場合は、名称等を入力する。</t>
        </r>
      </text>
    </comment>
    <comment ref="N36" authorId="0" shapeId="0" xr:uid="{00000000-0006-0000-0200-000006000000}">
      <text>
        <r>
          <rPr>
            <b/>
            <sz val="11"/>
            <color theme="1"/>
            <rFont val="ＭＳ Ｐゴシック"/>
            <family val="3"/>
            <charset val="128"/>
            <scheme val="minor"/>
          </rPr>
          <t>処理回答欄は原則として、手書きとしますが、口頭等での協議結果を整備する場合は、エクセル入力でも可とします。</t>
        </r>
      </text>
    </comment>
    <comment ref="N42" authorId="0" shapeId="0" xr:uid="{00000000-0006-0000-0200-000007000000}">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D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D00-000002000000}">
      <text>
        <r>
          <rPr>
            <b/>
            <sz val="9"/>
            <color indexed="81"/>
            <rFont val="ＭＳ Ｐゴシック"/>
            <family val="3"/>
            <charset val="128"/>
          </rPr>
          <t>日付入力
発注者からの変更協議（指示）書の
日付を入力する。</t>
        </r>
      </text>
    </comment>
    <comment ref="O15" authorId="0" shapeId="0" xr:uid="{00000000-0006-0000-1D00-000003000000}">
      <text>
        <r>
          <rPr>
            <b/>
            <sz val="9"/>
            <color theme="1"/>
            <rFont val="ＭＳ Ｐゴシック"/>
            <family val="3"/>
            <charset val="128"/>
            <scheme val="minor"/>
          </rPr>
          <t>ドロップダウンリストから選択の事。</t>
        </r>
      </text>
    </comment>
    <comment ref="AU21" authorId="0" shapeId="0" xr:uid="{00000000-0006-0000-1D00-000004000000}">
      <text/>
    </comment>
    <comment ref="AU23" authorId="0" shapeId="0" xr:uid="{00000000-0006-0000-1D00-000005000000}">
      <text>
        <r>
          <rPr>
            <b/>
            <sz val="9"/>
            <color indexed="81"/>
            <rFont val="ＭＳ Ｐゴシック"/>
            <family val="3"/>
            <charset val="128"/>
          </rPr>
          <t>ドロップダウンリストから選択のこと。</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2" authorId="0" shapeId="0" xr:uid="{00000000-0006-0000-2100-00000100000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以下、日付欄は同じ</t>
        </r>
      </text>
    </comment>
    <comment ref="X5" authorId="0" shapeId="0" xr:uid="{00000000-0006-0000-2100-000002000000}">
      <text>
        <r>
          <rPr>
            <b/>
            <sz val="9"/>
            <color indexed="81"/>
            <rFont val="MS P ゴシック"/>
            <family val="3"/>
            <charset val="128"/>
          </rPr>
          <t>直接入力</t>
        </r>
      </text>
    </comment>
    <comment ref="X6" authorId="0" shapeId="0" xr:uid="{00000000-0006-0000-2100-000003000000}">
      <text>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00000000-0006-0000-0300-000001000000}">
      <text>
        <r>
          <rPr>
            <b/>
            <sz val="9"/>
            <color indexed="81"/>
            <rFont val="ＭＳ Ｐゴシック"/>
            <family val="3"/>
            <charset val="128"/>
          </rPr>
          <t>ドロップダウンリストから選択の事</t>
        </r>
      </text>
    </comment>
    <comment ref="Z5" authorId="0" shapeId="0" xr:uid="{00000000-0006-0000-0300-000002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5" authorId="0" shapeId="0" xr:uid="{00000000-0006-0000-0300-000003000000}">
      <text>
        <r>
          <rPr>
            <b/>
            <sz val="9"/>
            <color indexed="81"/>
            <rFont val="ＭＳ Ｐゴシック"/>
            <family val="3"/>
            <charset val="128"/>
          </rPr>
          <t>通し番号を記入のこと。
（すべての工事打合せ簿が対象となります。）
※番号記入は手書きでも可とします。</t>
        </r>
      </text>
    </comment>
    <comment ref="G6" authorId="0" shapeId="0" xr:uid="{00000000-0006-0000-0300-000004000000}">
      <text>
        <r>
          <rPr>
            <b/>
            <sz val="9"/>
            <color indexed="81"/>
            <rFont val="ＭＳ Ｐゴシック"/>
            <family val="3"/>
            <charset val="128"/>
          </rPr>
          <t>発議事項のボックスをクリックするとチェックマークが付ます。
いずれかに必ずチェックマークを付けてください。</t>
        </r>
      </text>
    </comment>
    <comment ref="J20" authorId="0" shapeId="0" xr:uid="{00000000-0006-0000-0300-000005000000}">
      <text>
        <r>
          <rPr>
            <b/>
            <sz val="9"/>
            <color indexed="81"/>
            <rFont val="ＭＳ Ｐゴシック"/>
            <family val="3"/>
            <charset val="128"/>
          </rPr>
          <t>直接入力</t>
        </r>
      </text>
    </comment>
    <comment ref="Y20" authorId="0" shapeId="0" xr:uid="{00000000-0006-0000-0300-000006000000}">
      <text>
        <r>
          <rPr>
            <b/>
            <sz val="9"/>
            <color indexed="81"/>
            <rFont val="ＭＳ Ｐゴシック"/>
            <family val="3"/>
            <charset val="128"/>
          </rPr>
          <t>添付図書がある場合は、名称等を記入する。</t>
        </r>
      </text>
    </comment>
    <comment ref="N23" authorId="0" shapeId="0" xr:uid="{00000000-0006-0000-0300-000007000000}">
      <text/>
    </comment>
    <comment ref="N29" authorId="0" shapeId="0" xr:uid="{00000000-0006-0000-0300-000008000000}">
      <text>
        <r>
          <rPr>
            <b/>
            <sz val="11"/>
            <color indexed="81"/>
            <rFont val="ＭＳ Ｐゴシック"/>
            <family val="3"/>
            <charset val="128"/>
          </rPr>
          <t>処理回答欄は原則として、手書きとしますが、口頭等での協議結果を整備する場合は、エクセル入力でも可とします。</t>
        </r>
      </text>
    </comment>
    <comment ref="N35" authorId="0" shapeId="0" xr:uid="{00000000-0006-0000-0300-000009000000}">
      <text/>
    </comment>
    <comment ref="N41" authorId="0" shapeId="0" xr:uid="{00000000-0006-0000-0300-00000A000000}">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 authorId="0" shapeId="0" xr:uid="{00000000-0006-0000-0400-000001000000}">
      <text>
        <r>
          <rPr>
            <b/>
            <sz val="9"/>
            <color indexed="10"/>
            <rFont val="ＭＳ Ｐゴシック"/>
            <family val="3"/>
            <charset val="128"/>
          </rPr>
          <t>当初</t>
        </r>
        <r>
          <rPr>
            <b/>
            <sz val="9"/>
            <color indexed="81"/>
            <rFont val="ＭＳ Ｐゴシック"/>
            <family val="3"/>
            <charset val="128"/>
          </rPr>
          <t>又は</t>
        </r>
        <r>
          <rPr>
            <b/>
            <sz val="9"/>
            <color indexed="10"/>
            <rFont val="ＭＳ Ｐゴシック"/>
            <family val="3"/>
            <charset val="128"/>
          </rPr>
          <t>変更</t>
        </r>
        <r>
          <rPr>
            <b/>
            <sz val="9"/>
            <color indexed="81"/>
            <rFont val="ＭＳ Ｐゴシック"/>
            <family val="3"/>
            <charset val="128"/>
          </rPr>
          <t>をドロップダウンリスト
から選択のこと。</t>
        </r>
      </text>
    </comment>
    <comment ref="S7" authorId="0" shapeId="0" xr:uid="{00000000-0006-0000-0400-000002000000}">
      <text>
        <r>
          <rPr>
            <b/>
            <sz val="9"/>
            <color indexed="81"/>
            <rFont val="ＭＳ Ｐゴシック"/>
            <family val="3"/>
            <charset val="128"/>
          </rPr>
          <t>提出日記入（契約日から７日以内の日付）
20**/*/*と入力すると和暦表示されます。
着手予定日、完了予定日も同じ
変更の場合は、変更工程表の提出日です。</t>
        </r>
      </text>
    </comment>
    <comment ref="AX19" authorId="0" shapeId="0" xr:uid="{00000000-0006-0000-0400-000003000000}">
      <text>
        <r>
          <rPr>
            <b/>
            <sz val="9"/>
            <color indexed="81"/>
            <rFont val="ＭＳ Ｐゴシック"/>
            <family val="3"/>
            <charset val="128"/>
          </rPr>
          <t>完了予定日は、条件明示書に記載されている総括（主任）調査員完成確認予定日を入力します。
※変更の場合は、監督員と協議して変更後の完成予定日を記入</t>
        </r>
      </text>
    </comment>
    <comment ref="AJ20" authorId="0" shapeId="0" xr:uid="{00000000-0006-0000-0400-000004000000}">
      <text>
        <r>
          <rPr>
            <b/>
            <sz val="9"/>
            <color indexed="81"/>
            <rFont val="ＭＳ Ｐゴシック"/>
            <family val="3"/>
            <charset val="128"/>
          </rPr>
          <t>契約日から（契約日を含める）30日以内の日を入力の事。（設計図書、監督員と協議）</t>
        </r>
      </text>
    </comment>
    <comment ref="AX20" authorId="0" shapeId="0" xr:uid="{00000000-0006-0000-0400-000005000000}">
      <text/>
    </comment>
    <comment ref="B26" authorId="0" shapeId="0" xr:uid="{00000000-0006-0000-0400-000006000000}">
      <text>
        <r>
          <rPr>
            <b/>
            <sz val="9"/>
            <color indexed="81"/>
            <rFont val="ＭＳ Ｐゴシック"/>
            <family val="3"/>
            <charset val="128"/>
          </rPr>
          <t>出来るだけ工種別に記載してください。</t>
        </r>
      </text>
    </comment>
    <comment ref="B30" authorId="0" shapeId="0" xr:uid="{00000000-0006-0000-0400-000007000000}">
      <text>
        <r>
          <rPr>
            <b/>
            <sz val="9"/>
            <color indexed="81"/>
            <rFont val="ＭＳ Ｐゴシック"/>
            <family val="3"/>
            <charset val="128"/>
          </rPr>
          <t>工事種別等に記載してある内容は、あくまで参考例です。
工事の内容に応じて記載して
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500-000001000000}">
      <text/>
    </comment>
    <comment ref="M7" authorId="0" shapeId="0" xr:uid="{00000000-0006-0000-0500-000002000000}">
      <text>
        <r>
          <rPr>
            <sz val="9"/>
            <color indexed="81"/>
            <rFont val="MS P ゴシック"/>
            <family val="3"/>
            <charset val="128"/>
          </rPr>
          <t xml:space="preserve">
</t>
        </r>
      </text>
    </comment>
    <comment ref="M8" authorId="0" shapeId="0" xr:uid="{00000000-0006-0000-0500-000003000000}">
      <text>
        <r>
          <rPr>
            <sz val="9"/>
            <color indexed="81"/>
            <rFont val="MS P ゴシック"/>
            <family val="3"/>
            <charset val="128"/>
          </rPr>
          <t xml:space="preserve">
</t>
        </r>
      </text>
    </comment>
    <comment ref="M9" authorId="0" shapeId="0" xr:uid="{00000000-0006-0000-0500-000004000000}">
      <text>
        <r>
          <rPr>
            <sz val="9"/>
            <color indexed="81"/>
            <rFont val="MS P ゴシック"/>
            <family val="3"/>
            <charset val="128"/>
          </rPr>
          <t xml:space="preserve">
</t>
        </r>
      </text>
    </comment>
    <comment ref="D17" authorId="0" shapeId="0" xr:uid="{00000000-0006-0000-0500-000005000000}">
      <text/>
    </comment>
    <comment ref="G20" authorId="0" shapeId="0" xr:uid="{00000000-0006-0000-0500-000006000000}">
      <text>
        <r>
          <rPr>
            <b/>
            <sz val="9"/>
            <color indexed="81"/>
            <rFont val="ＭＳ Ｐゴシック"/>
            <family val="3"/>
            <charset val="128"/>
          </rPr>
          <t>入力表からリンク</t>
        </r>
      </text>
    </comment>
    <comment ref="G28" authorId="0" shapeId="0" xr:uid="{00000000-0006-0000-0500-000007000000}">
      <text>
        <r>
          <rPr>
            <b/>
            <sz val="9"/>
            <color indexed="81"/>
            <rFont val="ＭＳ Ｐゴシック"/>
            <family val="3"/>
            <charset val="128"/>
          </rPr>
          <t>入力表からリンク</t>
        </r>
      </text>
    </comment>
    <comment ref="G31" authorId="0" shapeId="0" xr:uid="{00000000-0006-0000-0500-000008000000}">
      <text>
        <r>
          <rPr>
            <b/>
            <sz val="9"/>
            <color indexed="10"/>
            <rFont val="ＭＳ Ｐゴシック"/>
            <family val="3"/>
            <charset val="128"/>
          </rPr>
          <t>必須</t>
        </r>
        <r>
          <rPr>
            <b/>
            <sz val="9"/>
            <color indexed="81"/>
            <rFont val="ＭＳ Ｐゴシック"/>
            <family val="3"/>
            <charset val="128"/>
          </rPr>
          <t>【技術者区分】
ドロップダウンリスト
から選択してください
・主任技術者
・監理技術者
・特例監理技術者</t>
        </r>
      </text>
    </comment>
    <comment ref="S31" authorId="0" shapeId="0" xr:uid="{00000000-0006-0000-0500-000009000000}">
      <text>
        <r>
          <rPr>
            <b/>
            <sz val="9"/>
            <color indexed="10"/>
            <rFont val="MS P ゴシック"/>
            <family val="3"/>
            <charset val="128"/>
          </rPr>
          <t>必須</t>
        </r>
        <r>
          <rPr>
            <b/>
            <sz val="9"/>
            <color indexed="81"/>
            <rFont val="MS P ゴシック"/>
            <family val="3"/>
            <charset val="128"/>
          </rPr>
          <t>【法令区分】
ドロップダウンリスト
から選択してください（イ、ロ、ハ）</t>
        </r>
      </text>
    </comment>
    <comment ref="G33" authorId="0" shapeId="0" xr:uid="{00000000-0006-0000-0500-00000A000000}">
      <text>
        <r>
          <rPr>
            <b/>
            <sz val="9"/>
            <color indexed="10"/>
            <rFont val="MS P ゴシック"/>
            <family val="3"/>
            <charset val="128"/>
          </rPr>
          <t>必須</t>
        </r>
        <r>
          <rPr>
            <b/>
            <sz val="9"/>
            <color indexed="81"/>
            <rFont val="MS P ゴシック"/>
            <family val="3"/>
            <charset val="128"/>
          </rPr>
          <t>【資格、免許の名称】
資格等保有者の場合は、
請け負った工事の業種に
対応する資格等が必要です
例：
工事の業種＝土木一式工事
対応する資格＝２級土木施工管理技士（土木）</t>
        </r>
      </text>
    </comment>
    <comment ref="N33" authorId="0" shapeId="0" xr:uid="{00000000-0006-0000-0500-00000B000000}">
      <text>
        <r>
          <rPr>
            <b/>
            <sz val="9"/>
            <color indexed="81"/>
            <rFont val="MS P ゴシック"/>
            <family val="3"/>
            <charset val="128"/>
          </rPr>
          <t>【特例監理技術者が兼任する工事】
※通常は空欄
特例監理技術者を配置する場合のみ、兼任する工事の案件番号及び名称を入力してください。（例：07-XXX、△△工事）</t>
        </r>
        <r>
          <rPr>
            <sz val="9"/>
            <color indexed="81"/>
            <rFont val="MS P ゴシック"/>
            <family val="3"/>
            <charset val="128"/>
          </rPr>
          <t xml:space="preserve">
</t>
        </r>
      </text>
    </comment>
    <comment ref="G34" authorId="0" shapeId="0" xr:uid="{00000000-0006-0000-0500-00000C000000}">
      <text>
        <r>
          <rPr>
            <b/>
            <sz val="9"/>
            <color indexed="81"/>
            <rFont val="ＭＳ Ｐゴシック"/>
            <family val="3"/>
            <charset val="128"/>
            <scheme val="minor"/>
          </rPr>
          <t xml:space="preserve">【主任（監理）技術者の兼任配置の有無】
既に履行中の他案件の配置技術者と兼任させる場合は、案件番号（平塚市発注案件の場合）・工期・案件名・請負金額を入力してください。
</t>
        </r>
      </text>
    </comment>
    <comment ref="G38" authorId="0" shapeId="0" xr:uid="{00000000-0006-0000-0500-00000D000000}">
      <text>
        <r>
          <rPr>
            <b/>
            <sz val="9"/>
            <color indexed="81"/>
            <rFont val="ＭＳ Ｐゴシック"/>
            <family val="3"/>
            <charset val="128"/>
          </rPr>
          <t>入力表からリンク</t>
        </r>
      </text>
    </comment>
    <comment ref="G41" authorId="0" shapeId="0" xr:uid="{00000000-0006-0000-0500-00000E000000}">
      <text>
        <r>
          <rPr>
            <b/>
            <sz val="10"/>
            <color theme="1"/>
            <rFont val="ＭＳ Ｐゴシック"/>
            <family val="3"/>
            <charset val="128"/>
            <scheme val="minor"/>
          </rPr>
          <t xml:space="preserve">【技術者区分】
※通常は空欄
　必要な場合のみ、
　ドロップダウンリストから
　選択してください
　・主任技術者（追加）
　・監理技術者補佐
　・専門技術者
</t>
        </r>
      </text>
    </comment>
    <comment ref="S41" authorId="0" shapeId="0" xr:uid="{00000000-0006-0000-0500-00000F000000}">
      <text>
        <r>
          <rPr>
            <b/>
            <sz val="9"/>
            <color indexed="81"/>
            <rFont val="MS P ゴシック"/>
            <family val="3"/>
            <charset val="128"/>
          </rPr>
          <t>【法令区分】
※通常は空欄
必要な場合のみ、
ドロップダウンリスト
から選択してください（イ、ロ、ハ）</t>
        </r>
      </text>
    </comment>
    <comment ref="G43" authorId="0" shapeId="0" xr:uid="{00000000-0006-0000-0500-000010000000}">
      <text>
        <r>
          <rPr>
            <b/>
            <sz val="9"/>
            <color indexed="81"/>
            <rFont val="MS P ゴシック"/>
            <family val="3"/>
            <charset val="128"/>
          </rPr>
          <t>【資格、免許の名称】
※通常は空欄
必要な場合のみ、
請け負った工事の業種に
対応する資格等を
入力してください</t>
        </r>
        <r>
          <rPr>
            <sz val="9"/>
            <color indexed="81"/>
            <rFont val="MS P ゴシック"/>
            <family val="3"/>
            <charset val="128"/>
          </rPr>
          <t xml:space="preserve">
</t>
        </r>
      </text>
    </comment>
    <comment ref="N43" authorId="0" shapeId="0" xr:uid="{00000000-0006-0000-0500-000011000000}">
      <text>
        <r>
          <rPr>
            <b/>
            <sz val="9"/>
            <color indexed="81"/>
            <rFont val="MS P ゴシック"/>
            <family val="3"/>
            <charset val="128"/>
          </rPr>
          <t xml:space="preserve">【専門工事業種】
※通常は空欄
必要な場合のみ、自社で施工する専門工事業種をドロップダウンリストから選択してください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6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M7" authorId="0" shapeId="0" xr:uid="{00000000-0006-0000-0600-000002000000}">
      <text>
        <r>
          <rPr>
            <b/>
            <sz val="9"/>
            <color indexed="81"/>
            <rFont val="MS P ゴシック"/>
            <family val="3"/>
            <charset val="128"/>
          </rPr>
          <t>入力表からリンク</t>
        </r>
        <r>
          <rPr>
            <sz val="9"/>
            <color indexed="81"/>
            <rFont val="MS P ゴシック"/>
            <family val="3"/>
            <charset val="128"/>
          </rPr>
          <t xml:space="preserve">
</t>
        </r>
      </text>
    </comment>
    <comment ref="M8" authorId="0" shapeId="0" xr:uid="{00000000-0006-0000-0600-000003000000}">
      <text>
        <r>
          <rPr>
            <sz val="9"/>
            <color indexed="81"/>
            <rFont val="MS P ゴシック"/>
            <family val="3"/>
            <charset val="128"/>
          </rPr>
          <t xml:space="preserve">
</t>
        </r>
      </text>
    </comment>
    <comment ref="M9" authorId="0" shapeId="0" xr:uid="{00000000-0006-0000-0600-000004000000}">
      <text>
        <r>
          <rPr>
            <sz val="9"/>
            <color indexed="81"/>
            <rFont val="MS P ゴシック"/>
            <family val="3"/>
            <charset val="128"/>
          </rPr>
          <t xml:space="preserve">
</t>
        </r>
      </text>
    </comment>
    <comment ref="C16" authorId="0" shapeId="0" xr:uid="{00000000-0006-0000-0600-000005000000}">
      <text>
        <r>
          <rPr>
            <b/>
            <sz val="9"/>
            <color indexed="81"/>
            <rFont val="ＭＳ Ｐゴシック"/>
            <family val="3"/>
            <charset val="128"/>
          </rPr>
          <t>現場代理人等設置通知書の日付を
記入してください</t>
        </r>
      </text>
    </comment>
    <comment ref="E18" authorId="0" shapeId="0" xr:uid="{00000000-0006-0000-0600-000006000000}">
      <text>
        <r>
          <rPr>
            <sz val="9"/>
            <color indexed="81"/>
            <rFont val="MS P ゴシック"/>
            <family val="3"/>
            <charset val="128"/>
          </rPr>
          <t xml:space="preserve">
</t>
        </r>
      </text>
    </comment>
    <comment ref="G22" authorId="0" shapeId="0" xr:uid="{00000000-0006-0000-0600-000007000000}">
      <text>
        <r>
          <rPr>
            <sz val="9"/>
            <color indexed="81"/>
            <rFont val="MS P ゴシック"/>
            <family val="3"/>
            <charset val="128"/>
          </rPr>
          <t xml:space="preserve">
</t>
        </r>
      </text>
    </comment>
    <comment ref="G24" authorId="0" shapeId="0" xr:uid="{00000000-0006-0000-0600-000008000000}">
      <text/>
    </comment>
    <comment ref="S26" authorId="0" shapeId="0" xr:uid="{00000000-0006-0000-0600-000009000000}">
      <text>
        <r>
          <rPr>
            <b/>
            <sz val="10"/>
            <color indexed="81"/>
            <rFont val="ＭＳ Ｐゴシック"/>
            <family val="3"/>
            <charset val="128"/>
          </rPr>
          <t>【法令区分】　※各技術者
ドロップダウンリストから選択してください
（イ、ロ、ハ）</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700-000001000000}">
      <text>
        <r>
          <rPr>
            <b/>
            <sz val="9"/>
            <color indexed="81"/>
            <rFont val="ＭＳ Ｐゴシック"/>
            <family val="3"/>
            <charset val="128"/>
          </rPr>
          <t>20**/*/*と入力すると和暦表示されます。
例：2016/10/10⇒平成28年10月10日</t>
        </r>
      </text>
    </comment>
    <comment ref="I5" authorId="0" shapeId="0" xr:uid="{00000000-0006-0000-0700-000002000000}">
      <text/>
    </comment>
    <comment ref="Q5" authorId="0" shapeId="0" xr:uid="{00000000-0006-0000-0700-000003000000}">
      <text>
        <r>
          <rPr>
            <b/>
            <sz val="9"/>
            <color indexed="81"/>
            <rFont val="ＭＳ Ｐゴシック"/>
            <family val="3"/>
            <charset val="128"/>
          </rPr>
          <t>学歴種別等
いずれかを必ず
選択のこと</t>
        </r>
      </text>
    </comment>
    <comment ref="L9" authorId="0" shapeId="0" xr:uid="{00000000-0006-0000-0700-000004000000}">
      <text>
        <r>
          <rPr>
            <b/>
            <sz val="9"/>
            <color indexed="81"/>
            <rFont val="ＭＳ Ｐゴシック"/>
            <family val="3"/>
            <charset val="128"/>
          </rPr>
          <t>実務経験業種
ドロップダウンリストから選択のこと</t>
        </r>
      </text>
    </comment>
    <comment ref="F39" authorId="0" shapeId="0" xr:uid="{00000000-0006-0000-0700-000005000000}">
      <text>
        <r>
          <rPr>
            <b/>
            <sz val="9"/>
            <color indexed="81"/>
            <rFont val="ＭＳ Ｐゴシック"/>
            <family val="3"/>
            <charset val="128"/>
          </rPr>
          <t>工事名を入力</t>
        </r>
      </text>
    </comment>
    <comment ref="L39" authorId="0" shapeId="0" xr:uid="{00000000-0006-0000-0700-000006000000}">
      <text>
        <r>
          <rPr>
            <b/>
            <sz val="9"/>
            <color indexed="81"/>
            <rFont val="ＭＳ Ｐゴシック"/>
            <family val="3"/>
            <charset val="128"/>
          </rPr>
          <t>従事した立場
ドロップダウンリストから選択のこと</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800-000001000000}">
      <text>
        <r>
          <rPr>
            <b/>
            <sz val="9"/>
            <color indexed="81"/>
            <rFont val="ＭＳ Ｐゴシック"/>
            <family val="3"/>
            <charset val="128"/>
          </rPr>
          <t>20**/*/*と入力すると和暦表示されます。
例：2016/10/10⇒平成28年10月10日</t>
        </r>
      </text>
    </comment>
    <comment ref="I5" authorId="0" shapeId="0" xr:uid="{00000000-0006-0000-0800-000002000000}">
      <text/>
    </comment>
    <comment ref="Q5" authorId="0" shapeId="0" xr:uid="{00000000-0006-0000-0800-000003000000}">
      <text>
        <r>
          <rPr>
            <b/>
            <sz val="9"/>
            <color indexed="81"/>
            <rFont val="ＭＳ Ｐゴシック"/>
            <family val="3"/>
            <charset val="128"/>
          </rPr>
          <t>学歴種別
いずれかを必ず
選択のこと</t>
        </r>
      </text>
    </comment>
    <comment ref="L9" authorId="0" shapeId="0" xr:uid="{00000000-0006-0000-0800-000004000000}">
      <text>
        <r>
          <rPr>
            <b/>
            <sz val="9"/>
            <color indexed="81"/>
            <rFont val="ＭＳ Ｐゴシック"/>
            <family val="3"/>
            <charset val="128"/>
          </rPr>
          <t>実務経験業種
ドロップダウンリストから選択のこと</t>
        </r>
      </text>
    </comment>
    <comment ref="F39" authorId="0" shapeId="0" xr:uid="{00000000-0006-0000-0800-000005000000}">
      <text>
        <r>
          <rPr>
            <b/>
            <sz val="9"/>
            <color indexed="81"/>
            <rFont val="ＭＳ Ｐゴシック"/>
            <family val="3"/>
            <charset val="128"/>
          </rPr>
          <t>工事名を入力</t>
        </r>
      </text>
    </comment>
    <comment ref="L39" authorId="0" shapeId="0" xr:uid="{00000000-0006-0000-0800-000006000000}">
      <text>
        <r>
          <rPr>
            <b/>
            <sz val="9"/>
            <color indexed="81"/>
            <rFont val="ＭＳ Ｐゴシック"/>
            <family val="3"/>
            <charset val="128"/>
          </rPr>
          <t>ドロップダウンリストから選択のこと</t>
        </r>
      </text>
    </comment>
  </commentList>
</comments>
</file>

<file path=xl/sharedStrings.xml><?xml version="1.0" encoding="utf-8"?>
<sst xmlns="http://schemas.openxmlformats.org/spreadsheetml/2006/main" count="1789" uniqueCount="887">
  <si>
    <t>上記について</t>
    <rPh sb="0" eb="2">
      <t>ジョウキ</t>
    </rPh>
    <phoneticPr fontId="4"/>
  </si>
  <si>
    <t>受注者</t>
    <rPh sb="0" eb="3">
      <t>ジュチュウシャシャ</t>
    </rPh>
    <phoneticPr fontId="4"/>
  </si>
  <si>
    <t>発注者</t>
    <rPh sb="0" eb="3">
      <t>ハッチュウシャ</t>
    </rPh>
    <phoneticPr fontId="4"/>
  </si>
  <si>
    <t>（内容）</t>
    <rPh sb="1" eb="3">
      <t>ナイヨウ</t>
    </rPh>
    <phoneticPr fontId="4"/>
  </si>
  <si>
    <t>工事名</t>
    <rPh sb="0" eb="2">
      <t>コウジ</t>
    </rPh>
    <rPh sb="2" eb="3">
      <t>メイ</t>
    </rPh>
    <phoneticPr fontId="4"/>
  </si>
  <si>
    <t>発議事項</t>
    <rPh sb="0" eb="2">
      <t>ハツギ</t>
    </rPh>
    <rPh sb="2" eb="4">
      <t>ジコウ</t>
    </rPh>
    <phoneticPr fontId="4"/>
  </si>
  <si>
    <t>発議者</t>
    <rPh sb="0" eb="3">
      <t>ハツギシャ</t>
    </rPh>
    <phoneticPr fontId="4"/>
  </si>
  <si>
    <t>主任監督員</t>
    <phoneticPr fontId="3"/>
  </si>
  <si>
    <t>総括監督員</t>
    <phoneticPr fontId="3"/>
  </si>
  <si>
    <t>添付図：</t>
    <rPh sb="0" eb="2">
      <t>テンプ</t>
    </rPh>
    <rPh sb="2" eb="3">
      <t>ズ</t>
    </rPh>
    <phoneticPr fontId="4"/>
  </si>
  <si>
    <t>その他添付図書：</t>
    <rPh sb="2" eb="3">
      <t>タ</t>
    </rPh>
    <rPh sb="3" eb="5">
      <t>テンプ</t>
    </rPh>
    <rPh sb="5" eb="7">
      <t>トショ</t>
    </rPh>
    <phoneticPr fontId="4"/>
  </si>
  <si>
    <t>工事場所</t>
    <rPh sb="0" eb="2">
      <t>コウジ</t>
    </rPh>
    <rPh sb="2" eb="4">
      <t>バショ</t>
    </rPh>
    <phoneticPr fontId="4"/>
  </si>
  <si>
    <t>円</t>
    <rPh sb="0" eb="1">
      <t>エン</t>
    </rPh>
    <phoneticPr fontId="4"/>
  </si>
  <si>
    <t>受注者</t>
    <rPh sb="0" eb="3">
      <t>ジュチュウシャ</t>
    </rPh>
    <phoneticPr fontId="4"/>
  </si>
  <si>
    <t>商号又は名称</t>
    <rPh sb="0" eb="2">
      <t>ショウゴウ</t>
    </rPh>
    <rPh sb="2" eb="3">
      <t>マタ</t>
    </rPh>
    <rPh sb="4" eb="6">
      <t>メイショウ</t>
    </rPh>
    <phoneticPr fontId="4"/>
  </si>
  <si>
    <t>工期</t>
    <rPh sb="0" eb="2">
      <t>コウキ</t>
    </rPh>
    <phoneticPr fontId="4"/>
  </si>
  <si>
    <t>代表者職氏名</t>
    <rPh sb="0" eb="3">
      <t>ダイヒョウシャ</t>
    </rPh>
    <rPh sb="3" eb="4">
      <t>ショク</t>
    </rPh>
    <rPh sb="4" eb="6">
      <t>シメイ</t>
    </rPh>
    <phoneticPr fontId="4"/>
  </si>
  <si>
    <t>備　考</t>
    <rPh sb="0" eb="1">
      <t>ビ</t>
    </rPh>
    <rPh sb="2" eb="3">
      <t>コウ</t>
    </rPh>
    <phoneticPr fontId="4"/>
  </si>
  <si>
    <t>現場代理人</t>
    <phoneticPr fontId="3"/>
  </si>
  <si>
    <t>備　　考</t>
    <rPh sb="0" eb="1">
      <t>ソナエ</t>
    </rPh>
    <rPh sb="3" eb="4">
      <t>コウ</t>
    </rPh>
    <phoneticPr fontId="15"/>
  </si>
  <si>
    <t>確認年月日</t>
    <rPh sb="0" eb="2">
      <t>カクニン</t>
    </rPh>
    <rPh sb="2" eb="5">
      <t>ネンガッピ</t>
    </rPh>
    <phoneticPr fontId="15"/>
  </si>
  <si>
    <t>確認方法</t>
    <rPh sb="0" eb="2">
      <t>カクニン</t>
    </rPh>
    <rPh sb="2" eb="4">
      <t>ホウホウ</t>
    </rPh>
    <phoneticPr fontId="15"/>
  </si>
  <si>
    <t>確認印</t>
    <rPh sb="0" eb="3">
      <t>カクニンイン</t>
    </rPh>
    <phoneticPr fontId="15"/>
  </si>
  <si>
    <t>【継続用紙】</t>
    <rPh sb="1" eb="3">
      <t>ケイゾク</t>
    </rPh>
    <rPh sb="3" eb="5">
      <t>ヨウシ</t>
    </rPh>
    <phoneticPr fontId="15"/>
  </si>
  <si>
    <t>工事名：</t>
    <rPh sb="0" eb="3">
      <t>コウジメイ</t>
    </rPh>
    <phoneticPr fontId="15"/>
  </si>
  <si>
    <t>葉</t>
    <phoneticPr fontId="3"/>
  </si>
  <si>
    <t>処理・回答年月日：</t>
    <rPh sb="0" eb="2">
      <t>ショリ</t>
    </rPh>
    <rPh sb="3" eb="5">
      <t>カイトウ</t>
    </rPh>
    <rPh sb="5" eb="8">
      <t>ネンガッピ</t>
    </rPh>
    <phoneticPr fontId="4"/>
  </si>
  <si>
    <t>（宛先）</t>
    <rPh sb="1" eb="3">
      <t>アテサキ</t>
    </rPh>
    <phoneticPr fontId="3"/>
  </si>
  <si>
    <t>担当監督員</t>
    <phoneticPr fontId="3"/>
  </si>
  <si>
    <t>商号又は名称</t>
    <phoneticPr fontId="3"/>
  </si>
  <si>
    <t>代表者職氏名</t>
    <phoneticPr fontId="3"/>
  </si>
  <si>
    <t>所   在   地</t>
    <rPh sb="0" eb="1">
      <t>ショ</t>
    </rPh>
    <rPh sb="4" eb="5">
      <t>ザイ</t>
    </rPh>
    <rPh sb="8" eb="9">
      <t>チ</t>
    </rPh>
    <phoneticPr fontId="4"/>
  </si>
  <si>
    <t>総括監督員</t>
    <rPh sb="0" eb="2">
      <t>ソウカツ</t>
    </rPh>
    <rPh sb="2" eb="5">
      <t>カントクイン</t>
    </rPh>
    <phoneticPr fontId="3"/>
  </si>
  <si>
    <t>担当監督員</t>
    <rPh sb="0" eb="2">
      <t>タントウ</t>
    </rPh>
    <rPh sb="2" eb="5">
      <t>カントクイン</t>
    </rPh>
    <phoneticPr fontId="3"/>
  </si>
  <si>
    <t>最終学歴</t>
    <rPh sb="0" eb="2">
      <t>サイシュウ</t>
    </rPh>
    <rPh sb="2" eb="4">
      <t>ガクレキ</t>
    </rPh>
    <phoneticPr fontId="3"/>
  </si>
  <si>
    <t>イ</t>
    <phoneticPr fontId="3"/>
  </si>
  <si>
    <t>自</t>
    <rPh sb="0" eb="1">
      <t>ジ</t>
    </rPh>
    <phoneticPr fontId="3"/>
  </si>
  <si>
    <t>至</t>
    <rPh sb="0" eb="1">
      <t>イタル</t>
    </rPh>
    <phoneticPr fontId="3"/>
  </si>
  <si>
    <t>実務内容：</t>
    <rPh sb="0" eb="2">
      <t>ジツム</t>
    </rPh>
    <rPh sb="2" eb="4">
      <t>ナイヨウ</t>
    </rPh>
    <phoneticPr fontId="3"/>
  </si>
  <si>
    <t>過去に公共工事に携わった経験（元請・下請を問わず）の有無</t>
    <rPh sb="21" eb="22">
      <t>ト</t>
    </rPh>
    <phoneticPr fontId="3"/>
  </si>
  <si>
    <t>工　事　履　行　報　告　書</t>
    <rPh sb="0" eb="1">
      <t>コウ</t>
    </rPh>
    <rPh sb="2" eb="3">
      <t>コト</t>
    </rPh>
    <rPh sb="4" eb="5">
      <t>クツ</t>
    </rPh>
    <rPh sb="6" eb="7">
      <t>ギョウ</t>
    </rPh>
    <rPh sb="8" eb="9">
      <t>ホウ</t>
    </rPh>
    <rPh sb="10" eb="11">
      <t>コク</t>
    </rPh>
    <rPh sb="12" eb="13">
      <t>ショ</t>
    </rPh>
    <phoneticPr fontId="15"/>
  </si>
  <si>
    <t>予定工程　％
（　）は工程変更後</t>
    <rPh sb="0" eb="2">
      <t>ヨテイ</t>
    </rPh>
    <rPh sb="2" eb="4">
      <t>コウテイ</t>
    </rPh>
    <rPh sb="11" eb="13">
      <t>コウテイ</t>
    </rPh>
    <rPh sb="13" eb="15">
      <t>ヘンコウ</t>
    </rPh>
    <rPh sb="15" eb="16">
      <t>ゴ</t>
    </rPh>
    <phoneticPr fontId="15"/>
  </si>
  <si>
    <t>実施工程　％</t>
    <rPh sb="0" eb="2">
      <t>ジッシ</t>
    </rPh>
    <rPh sb="2" eb="4">
      <t>コウテイ</t>
    </rPh>
    <phoneticPr fontId="15"/>
  </si>
  <si>
    <t>　次の工事について、工事請負契約約款第１１条の規定により、工事履行状況を報告します。</t>
    <phoneticPr fontId="3"/>
  </si>
  <si>
    <t>月</t>
    <rPh sb="0" eb="1">
      <t>ツキ</t>
    </rPh>
    <phoneticPr fontId="3"/>
  </si>
  <si>
    <t>現場代理人</t>
    <phoneticPr fontId="3"/>
  </si>
  <si>
    <t>担当監督員</t>
    <phoneticPr fontId="3"/>
  </si>
  <si>
    <t>主任監督員</t>
    <phoneticPr fontId="3"/>
  </si>
  <si>
    <t>総括監督員</t>
    <phoneticPr fontId="3"/>
  </si>
  <si>
    <t>１．報告は、月報を標準とする。</t>
    <phoneticPr fontId="3"/>
  </si>
  <si>
    <t>（注）</t>
    <phoneticPr fontId="3"/>
  </si>
  <si>
    <t>２．予定工程は、工程表等に基づき完成までの予定出来高累計を記入する。</t>
    <phoneticPr fontId="3"/>
  </si>
  <si>
    <t>３．実施工程は、当該報告月までの出来高累計を記入する。</t>
    <phoneticPr fontId="3"/>
  </si>
  <si>
    <t>（記載欄）</t>
    <phoneticPr fontId="15"/>
  </si>
  <si>
    <t>（</t>
    <phoneticPr fontId="3"/>
  </si>
  <si>
    <t>工　事　名</t>
    <rPh sb="0" eb="1">
      <t>コウ</t>
    </rPh>
    <rPh sb="2" eb="3">
      <t>コト</t>
    </rPh>
    <rPh sb="4" eb="5">
      <t>メイ</t>
    </rPh>
    <phoneticPr fontId="15"/>
  </si>
  <si>
    <t>日　　　付</t>
    <rPh sb="0" eb="1">
      <t>ヒ</t>
    </rPh>
    <rPh sb="4" eb="5">
      <t>ヅケ</t>
    </rPh>
    <phoneticPr fontId="15"/>
  </si>
  <si>
    <t>月　　　別</t>
    <rPh sb="0" eb="1">
      <t>ツキ</t>
    </rPh>
    <rPh sb="4" eb="5">
      <t>ベツ</t>
    </rPh>
    <phoneticPr fontId="15"/>
  </si>
  <si>
    <t>～</t>
    <phoneticPr fontId="3"/>
  </si>
  <si>
    <t>月分）</t>
    <phoneticPr fontId="3"/>
  </si>
  <si>
    <t>印</t>
    <rPh sb="0" eb="1">
      <t>イン</t>
    </rPh>
    <phoneticPr fontId="15"/>
  </si>
  <si>
    <t>記</t>
    <rPh sb="0" eb="1">
      <t>キ</t>
    </rPh>
    <phoneticPr fontId="15"/>
  </si>
  <si>
    <t>工　　事　　名</t>
    <phoneticPr fontId="15"/>
  </si>
  <si>
    <t>理　　　　　由</t>
    <phoneticPr fontId="15"/>
  </si>
  <si>
    <t>請　求　事　項</t>
    <rPh sb="0" eb="1">
      <t>ウケ</t>
    </rPh>
    <rPh sb="2" eb="3">
      <t>モトム</t>
    </rPh>
    <rPh sb="4" eb="5">
      <t>コト</t>
    </rPh>
    <rPh sb="6" eb="7">
      <t>コウ</t>
    </rPh>
    <phoneticPr fontId="15"/>
  </si>
  <si>
    <t>所在地</t>
    <rPh sb="0" eb="3">
      <t>ショザイチ</t>
    </rPh>
    <phoneticPr fontId="3"/>
  </si>
  <si>
    <t>商号又は名称</t>
    <phoneticPr fontId="3"/>
  </si>
  <si>
    <t>監督員に関する措置請求について</t>
    <rPh sb="0" eb="3">
      <t>カントクイン</t>
    </rPh>
    <rPh sb="4" eb="5">
      <t>カン</t>
    </rPh>
    <rPh sb="7" eb="9">
      <t>ソチ</t>
    </rPh>
    <rPh sb="9" eb="11">
      <t>セイキュウ</t>
    </rPh>
    <phoneticPr fontId="15"/>
  </si>
  <si>
    <t>担当長</t>
    <phoneticPr fontId="3"/>
  </si>
  <si>
    <t>工事現場内に搬入した工事材料の工事現場外搬出について</t>
    <rPh sb="0" eb="2">
      <t>コウジ</t>
    </rPh>
    <rPh sb="2" eb="4">
      <t>ゲンバ</t>
    </rPh>
    <rPh sb="4" eb="5">
      <t>ナイ</t>
    </rPh>
    <rPh sb="6" eb="8">
      <t>ハンニュウ</t>
    </rPh>
    <rPh sb="10" eb="12">
      <t>コウジ</t>
    </rPh>
    <rPh sb="12" eb="14">
      <t>ザイリョウ</t>
    </rPh>
    <rPh sb="15" eb="17">
      <t>コウジ</t>
    </rPh>
    <rPh sb="17" eb="19">
      <t>ゲンバ</t>
    </rPh>
    <rPh sb="19" eb="20">
      <t>ガイ</t>
    </rPh>
    <rPh sb="20" eb="22">
      <t>ハンシュツ</t>
    </rPh>
    <phoneticPr fontId="15"/>
  </si>
  <si>
    <t>支給材料又は貸与品の不適当について</t>
    <rPh sb="0" eb="2">
      <t>シキュウ</t>
    </rPh>
    <rPh sb="2" eb="4">
      <t>ザイリョウ</t>
    </rPh>
    <rPh sb="4" eb="5">
      <t>マタ</t>
    </rPh>
    <rPh sb="6" eb="8">
      <t>タイヨ</t>
    </rPh>
    <rPh sb="8" eb="9">
      <t>ヒン</t>
    </rPh>
    <rPh sb="10" eb="13">
      <t>フテキトウ</t>
    </rPh>
    <phoneticPr fontId="15"/>
  </si>
  <si>
    <t xml:space="preserve">不適当な支給
材料又は貸与品
</t>
    <rPh sb="0" eb="3">
      <t>フテキトウ</t>
    </rPh>
    <rPh sb="4" eb="6">
      <t>シキュウ</t>
    </rPh>
    <rPh sb="7" eb="9">
      <t>ザイリョウ</t>
    </rPh>
    <rPh sb="9" eb="10">
      <t>マタ</t>
    </rPh>
    <rPh sb="11" eb="13">
      <t>タイヨ</t>
    </rPh>
    <rPh sb="13" eb="14">
      <t>ヒン</t>
    </rPh>
    <phoneticPr fontId="15"/>
  </si>
  <si>
    <t>理　　　　由</t>
    <phoneticPr fontId="3"/>
  </si>
  <si>
    <t>品　　　　　名</t>
    <rPh sb="0" eb="1">
      <t>ヒン</t>
    </rPh>
    <rPh sb="6" eb="7">
      <t>メイ</t>
    </rPh>
    <phoneticPr fontId="3"/>
  </si>
  <si>
    <t>規　　　格</t>
    <rPh sb="0" eb="1">
      <t>タダシ</t>
    </rPh>
    <rPh sb="4" eb="5">
      <t>カク</t>
    </rPh>
    <phoneticPr fontId="3"/>
  </si>
  <si>
    <t>備　　　考</t>
    <rPh sb="0" eb="1">
      <t>ソナエ</t>
    </rPh>
    <rPh sb="4" eb="5">
      <t>コウ</t>
    </rPh>
    <phoneticPr fontId="3"/>
  </si>
  <si>
    <t>数　　　　量</t>
    <phoneticPr fontId="3"/>
  </si>
  <si>
    <t>単位</t>
    <phoneticPr fontId="3"/>
  </si>
  <si>
    <t>今回</t>
    <rPh sb="0" eb="2">
      <t>コンカイ</t>
    </rPh>
    <phoneticPr fontId="3"/>
  </si>
  <si>
    <t>前回まで</t>
    <rPh sb="0" eb="2">
      <t>ゼンカイ</t>
    </rPh>
    <phoneticPr fontId="3"/>
  </si>
  <si>
    <t>累計</t>
    <rPh sb="0" eb="2">
      <t>ルイケイ</t>
    </rPh>
    <phoneticPr fontId="3"/>
  </si>
  <si>
    <t>支給材料（貸与品）受領書（借用書）</t>
    <phoneticPr fontId="3"/>
  </si>
  <si>
    <t>総括監督員</t>
    <rPh sb="0" eb="2">
      <t>ソウカツ</t>
    </rPh>
    <phoneticPr fontId="3"/>
  </si>
  <si>
    <t>支給材料（貸与品）返納書</t>
    <phoneticPr fontId="3"/>
  </si>
  <si>
    <t>設計図書との不一致の確認について</t>
    <rPh sb="0" eb="2">
      <t>セッケイ</t>
    </rPh>
    <rPh sb="2" eb="4">
      <t>トショ</t>
    </rPh>
    <rPh sb="6" eb="9">
      <t>フイッチ</t>
    </rPh>
    <rPh sb="10" eb="12">
      <t>カクニン</t>
    </rPh>
    <phoneticPr fontId="15"/>
  </si>
  <si>
    <t>不一致等の内容</t>
    <phoneticPr fontId="15"/>
  </si>
  <si>
    <t>⇐日付</t>
    <rPh sb="1" eb="3">
      <t>ヒヅケ</t>
    </rPh>
    <phoneticPr fontId="3"/>
  </si>
  <si>
    <t>工事名</t>
    <phoneticPr fontId="3"/>
  </si>
  <si>
    <t>協議開始日</t>
    <phoneticPr fontId="3"/>
  </si>
  <si>
    <t>工事名</t>
    <phoneticPr fontId="3"/>
  </si>
  <si>
    <t>請負代金額</t>
    <rPh sb="0" eb="2">
      <t>ウケオイ</t>
    </rPh>
    <rPh sb="2" eb="4">
      <t>ダイキン</t>
    </rPh>
    <rPh sb="4" eb="5">
      <t>ガク</t>
    </rPh>
    <phoneticPr fontId="3"/>
  </si>
  <si>
    <t xml:space="preserve">変更理由
</t>
    <phoneticPr fontId="3"/>
  </si>
  <si>
    <t>主任（監理）
技術者</t>
    <rPh sb="0" eb="2">
      <t>シュニン</t>
    </rPh>
    <rPh sb="3" eb="5">
      <t>カンリ</t>
    </rPh>
    <phoneticPr fontId="3"/>
  </si>
  <si>
    <t>課長</t>
    <phoneticPr fontId="3"/>
  </si>
  <si>
    <t>担当長</t>
    <phoneticPr fontId="3"/>
  </si>
  <si>
    <t>監理者</t>
    <phoneticPr fontId="3"/>
  </si>
  <si>
    <t>平塚市長</t>
    <rPh sb="0" eb="2">
      <t>ヒラツカ</t>
    </rPh>
    <rPh sb="2" eb="4">
      <t>シチョウ</t>
    </rPh>
    <phoneticPr fontId="4"/>
  </si>
  <si>
    <t>現請負代金額</t>
    <phoneticPr fontId="3"/>
  </si>
  <si>
    <t>請負代金額の変更について</t>
    <rPh sb="0" eb="2">
      <t>ウケオイ</t>
    </rPh>
    <rPh sb="2" eb="4">
      <t>ダイキン</t>
    </rPh>
    <rPh sb="4" eb="5">
      <t>ガク</t>
    </rPh>
    <phoneticPr fontId="15"/>
  </si>
  <si>
    <t>変更予定　　　請負代金額</t>
    <phoneticPr fontId="3"/>
  </si>
  <si>
    <t>契約年月日</t>
    <rPh sb="2" eb="3">
      <t>ネン</t>
    </rPh>
    <phoneticPr fontId="3"/>
  </si>
  <si>
    <t>工事場所</t>
    <rPh sb="2" eb="4">
      <t>バショ</t>
    </rPh>
    <phoneticPr fontId="3"/>
  </si>
  <si>
    <t>被災年月日</t>
    <phoneticPr fontId="3"/>
  </si>
  <si>
    <t>被災要因</t>
    <rPh sb="2" eb="4">
      <t>ヨウイン</t>
    </rPh>
    <phoneticPr fontId="3"/>
  </si>
  <si>
    <t xml:space="preserve">損害部分
の状況
</t>
    <phoneticPr fontId="3"/>
  </si>
  <si>
    <t>不可抗力による損害の状況について</t>
    <phoneticPr fontId="15"/>
  </si>
  <si>
    <t>請負代金額</t>
    <phoneticPr fontId="3"/>
  </si>
  <si>
    <t>損害確認
年月日</t>
    <rPh sb="0" eb="2">
      <t>ソンガイ</t>
    </rPh>
    <rPh sb="2" eb="4">
      <t>カクニン</t>
    </rPh>
    <rPh sb="5" eb="8">
      <t>ネンガッピ</t>
    </rPh>
    <phoneticPr fontId="3"/>
  </si>
  <si>
    <t>不可抗力による損害の請求について</t>
    <rPh sb="10" eb="12">
      <t>セイキュウ</t>
    </rPh>
    <phoneticPr fontId="15"/>
  </si>
  <si>
    <t>被害に係る
請求額</t>
    <phoneticPr fontId="3"/>
  </si>
  <si>
    <t>完成年月日</t>
    <rPh sb="0" eb="2">
      <t>カンセイ</t>
    </rPh>
    <phoneticPr fontId="3"/>
  </si>
  <si>
    <t>摘要</t>
    <phoneticPr fontId="3"/>
  </si>
  <si>
    <t>引渡し部分名</t>
    <rPh sb="0" eb="2">
      <t>ヒキワタ</t>
    </rPh>
    <rPh sb="3" eb="5">
      <t>ブブン</t>
    </rPh>
    <rPh sb="5" eb="6">
      <t>メイ</t>
    </rPh>
    <phoneticPr fontId="3"/>
  </si>
  <si>
    <t>請負代金額</t>
    <phoneticPr fontId="3"/>
  </si>
  <si>
    <t xml:space="preserve">同意する
使用範囲
</t>
    <phoneticPr fontId="3"/>
  </si>
  <si>
    <t>指定部分に
係る請負代金額</t>
    <rPh sb="0" eb="2">
      <t>シテイ</t>
    </rPh>
    <rPh sb="2" eb="4">
      <t>ブブン</t>
    </rPh>
    <rPh sb="6" eb="7">
      <t>カカワ</t>
    </rPh>
    <phoneticPr fontId="3"/>
  </si>
  <si>
    <t>指定部分
完成年月日</t>
    <rPh sb="0" eb="2">
      <t>シテイ</t>
    </rPh>
    <rPh sb="2" eb="4">
      <t>ブブン</t>
    </rPh>
    <rPh sb="5" eb="7">
      <t>カンセイ</t>
    </rPh>
    <phoneticPr fontId="3"/>
  </si>
  <si>
    <t>備考</t>
    <rPh sb="0" eb="2">
      <t>ビコウ</t>
    </rPh>
    <phoneticPr fontId="3"/>
  </si>
  <si>
    <t>目　　　　次</t>
    <phoneticPr fontId="3"/>
  </si>
  <si>
    <t>２号様式</t>
    <rPh sb="1" eb="2">
      <t>ゴウ</t>
    </rPh>
    <rPh sb="2" eb="4">
      <t>ヨウシキ</t>
    </rPh>
    <phoneticPr fontId="3"/>
  </si>
  <si>
    <t>７号様式</t>
    <rPh sb="1" eb="2">
      <t>ゴウ</t>
    </rPh>
    <rPh sb="2" eb="4">
      <t>ヨウシキ</t>
    </rPh>
    <phoneticPr fontId="3"/>
  </si>
  <si>
    <t>８号様式</t>
    <rPh sb="1" eb="2">
      <t>ゴウ</t>
    </rPh>
    <rPh sb="2" eb="4">
      <t>ヨウシキ</t>
    </rPh>
    <phoneticPr fontId="3"/>
  </si>
  <si>
    <t>１０号様式</t>
    <rPh sb="2" eb="3">
      <t>ゴウ</t>
    </rPh>
    <rPh sb="3" eb="5">
      <t>ヨウシキ</t>
    </rPh>
    <phoneticPr fontId="3"/>
  </si>
  <si>
    <t>１１号様式</t>
    <rPh sb="2" eb="3">
      <t>ゴウ</t>
    </rPh>
    <rPh sb="3" eb="5">
      <t>ヨウシキ</t>
    </rPh>
    <phoneticPr fontId="3"/>
  </si>
  <si>
    <t>１３号様式</t>
    <rPh sb="2" eb="3">
      <t>ゴウ</t>
    </rPh>
    <rPh sb="3" eb="5">
      <t>ヨウシキ</t>
    </rPh>
    <phoneticPr fontId="3"/>
  </si>
  <si>
    <t>１４号様式</t>
    <rPh sb="2" eb="3">
      <t>ゴウ</t>
    </rPh>
    <rPh sb="3" eb="5">
      <t>ヨウシキ</t>
    </rPh>
    <phoneticPr fontId="3"/>
  </si>
  <si>
    <t>専門技術者実務経験経歴書</t>
    <rPh sb="0" eb="2">
      <t>センモン</t>
    </rPh>
    <rPh sb="2" eb="4">
      <t>ギジュツ</t>
    </rPh>
    <rPh sb="4" eb="5">
      <t>シャ</t>
    </rPh>
    <rPh sb="5" eb="7">
      <t>ジツム</t>
    </rPh>
    <rPh sb="7" eb="9">
      <t>ケイケン</t>
    </rPh>
    <rPh sb="9" eb="12">
      <t>ケイレキショ</t>
    </rPh>
    <phoneticPr fontId="3"/>
  </si>
  <si>
    <t>工事履行報告書</t>
    <rPh sb="0" eb="2">
      <t>コウジ</t>
    </rPh>
    <rPh sb="2" eb="4">
      <t>リコウ</t>
    </rPh>
    <rPh sb="4" eb="7">
      <t>ホウコクショ</t>
    </rPh>
    <phoneticPr fontId="3"/>
  </si>
  <si>
    <t>工事関係者に関する措置決定通知</t>
    <rPh sb="0" eb="2">
      <t>コウジ</t>
    </rPh>
    <rPh sb="2" eb="5">
      <t>カンケイシャ</t>
    </rPh>
    <rPh sb="6" eb="7">
      <t>カン</t>
    </rPh>
    <rPh sb="9" eb="11">
      <t>ソチ</t>
    </rPh>
    <rPh sb="11" eb="13">
      <t>ケッテイ</t>
    </rPh>
    <rPh sb="13" eb="15">
      <t>ツウチ</t>
    </rPh>
    <phoneticPr fontId="3"/>
  </si>
  <si>
    <t>１５号様式</t>
    <rPh sb="2" eb="3">
      <t>ゴウ</t>
    </rPh>
    <rPh sb="3" eb="5">
      <t>ヨウシキ</t>
    </rPh>
    <phoneticPr fontId="3"/>
  </si>
  <si>
    <t>１６号様式</t>
    <rPh sb="2" eb="3">
      <t>ゴウ</t>
    </rPh>
    <rPh sb="3" eb="5">
      <t>ヨウシキ</t>
    </rPh>
    <phoneticPr fontId="3"/>
  </si>
  <si>
    <t>２０号様式</t>
    <rPh sb="2" eb="3">
      <t>ゴウ</t>
    </rPh>
    <rPh sb="3" eb="5">
      <t>ヨウシキ</t>
    </rPh>
    <phoneticPr fontId="3"/>
  </si>
  <si>
    <t>２３号様式</t>
    <rPh sb="2" eb="3">
      <t>ゴウ</t>
    </rPh>
    <rPh sb="3" eb="5">
      <t>ヨウシキ</t>
    </rPh>
    <phoneticPr fontId="3"/>
  </si>
  <si>
    <t>２５号様式</t>
    <rPh sb="2" eb="3">
      <t>ゴウ</t>
    </rPh>
    <rPh sb="3" eb="5">
      <t>ヨウシキ</t>
    </rPh>
    <phoneticPr fontId="3"/>
  </si>
  <si>
    <t>２６号様式</t>
    <rPh sb="2" eb="3">
      <t>ゴウ</t>
    </rPh>
    <rPh sb="3" eb="5">
      <t>ヨウシキ</t>
    </rPh>
    <phoneticPr fontId="3"/>
  </si>
  <si>
    <t>２７号様式</t>
    <rPh sb="2" eb="3">
      <t>ゴウ</t>
    </rPh>
    <rPh sb="3" eb="5">
      <t>ヨウシキ</t>
    </rPh>
    <phoneticPr fontId="3"/>
  </si>
  <si>
    <t>２９号様式</t>
    <rPh sb="2" eb="3">
      <t>ゴウ</t>
    </rPh>
    <rPh sb="3" eb="5">
      <t>ヨウシキ</t>
    </rPh>
    <phoneticPr fontId="3"/>
  </si>
  <si>
    <t>３１号様式</t>
    <rPh sb="2" eb="3">
      <t>ゴウ</t>
    </rPh>
    <rPh sb="3" eb="5">
      <t>ヨウシキ</t>
    </rPh>
    <phoneticPr fontId="3"/>
  </si>
  <si>
    <t>３２号様式</t>
    <rPh sb="2" eb="3">
      <t>ゴウ</t>
    </rPh>
    <rPh sb="3" eb="5">
      <t>ヨウシキ</t>
    </rPh>
    <phoneticPr fontId="3"/>
  </si>
  <si>
    <t>３４号様式</t>
    <rPh sb="2" eb="3">
      <t>ゴウ</t>
    </rPh>
    <rPh sb="3" eb="5">
      <t>ヨウシキ</t>
    </rPh>
    <phoneticPr fontId="3"/>
  </si>
  <si>
    <t>監督員に関する措置請求</t>
    <rPh sb="0" eb="3">
      <t>カントクイン</t>
    </rPh>
    <rPh sb="4" eb="5">
      <t>カン</t>
    </rPh>
    <rPh sb="7" eb="9">
      <t>ソチ</t>
    </rPh>
    <rPh sb="9" eb="11">
      <t>セイキュウ</t>
    </rPh>
    <phoneticPr fontId="3"/>
  </si>
  <si>
    <t>工事材料の工事現場外搬出通知</t>
    <rPh sb="0" eb="2">
      <t>コウジ</t>
    </rPh>
    <rPh sb="2" eb="4">
      <t>ザイリョウ</t>
    </rPh>
    <rPh sb="5" eb="7">
      <t>コウジ</t>
    </rPh>
    <rPh sb="7" eb="9">
      <t>ゲンバ</t>
    </rPh>
    <rPh sb="9" eb="10">
      <t>ガイ</t>
    </rPh>
    <rPh sb="10" eb="12">
      <t>ハンシュツ</t>
    </rPh>
    <rPh sb="12" eb="14">
      <t>ツウチ</t>
    </rPh>
    <phoneticPr fontId="3"/>
  </si>
  <si>
    <t>設計図書との不一致等確認請求通知</t>
    <rPh sb="9" eb="10">
      <t>トウ</t>
    </rPh>
    <rPh sb="14" eb="16">
      <t>ツウチ</t>
    </rPh>
    <phoneticPr fontId="3"/>
  </si>
  <si>
    <t>不可抗力による損害状況通知</t>
    <phoneticPr fontId="3"/>
  </si>
  <si>
    <t>変更協議承諾書</t>
  </si>
  <si>
    <t>完成通知書</t>
    <rPh sb="0" eb="2">
      <t>カンセイ</t>
    </rPh>
    <rPh sb="2" eb="4">
      <t>ツウチ</t>
    </rPh>
    <rPh sb="4" eb="5">
      <t>ショ</t>
    </rPh>
    <phoneticPr fontId="3"/>
  </si>
  <si>
    <t>指定部分完成通知書</t>
    <rPh sb="0" eb="2">
      <t>シテイ</t>
    </rPh>
    <rPh sb="2" eb="4">
      <t>ブブン</t>
    </rPh>
    <rPh sb="4" eb="6">
      <t>カンセイ</t>
    </rPh>
    <rPh sb="6" eb="8">
      <t>ツウチ</t>
    </rPh>
    <rPh sb="8" eb="9">
      <t>ショ</t>
    </rPh>
    <phoneticPr fontId="3"/>
  </si>
  <si>
    <t>不可抗力による損害請求</t>
    <rPh sb="9" eb="11">
      <t>セイキュウ</t>
    </rPh>
    <phoneticPr fontId="3"/>
  </si>
  <si>
    <t>３６号様式</t>
    <rPh sb="2" eb="3">
      <t>ゴウ</t>
    </rPh>
    <rPh sb="3" eb="5">
      <t>ヨウシキ</t>
    </rPh>
    <phoneticPr fontId="3"/>
  </si>
  <si>
    <t>引渡し書</t>
    <rPh sb="0" eb="2">
      <t>ヒキワタ</t>
    </rPh>
    <rPh sb="3" eb="4">
      <t>ショ</t>
    </rPh>
    <phoneticPr fontId="3"/>
  </si>
  <si>
    <t>工事名</t>
    <rPh sb="0" eb="2">
      <t>コウジ</t>
    </rPh>
    <rPh sb="2" eb="3">
      <t>メイ</t>
    </rPh>
    <phoneticPr fontId="3"/>
  </si>
  <si>
    <t>工事場所</t>
    <rPh sb="0" eb="2">
      <t>コウジ</t>
    </rPh>
    <rPh sb="2" eb="4">
      <t>バショ</t>
    </rPh>
    <phoneticPr fontId="3"/>
  </si>
  <si>
    <t>項目</t>
    <rPh sb="0" eb="2">
      <t>コウモク</t>
    </rPh>
    <phoneticPr fontId="3"/>
  </si>
  <si>
    <t>契約日</t>
    <rPh sb="0" eb="2">
      <t>ケイヤク</t>
    </rPh>
    <rPh sb="2" eb="3">
      <t>ヒ</t>
    </rPh>
    <phoneticPr fontId="3"/>
  </si>
  <si>
    <t>受注者所在地</t>
    <rPh sb="0" eb="2">
      <t>ジュチュウ</t>
    </rPh>
    <rPh sb="2" eb="3">
      <t>シャ</t>
    </rPh>
    <rPh sb="3" eb="6">
      <t>ショザイチ</t>
    </rPh>
    <phoneticPr fontId="3"/>
  </si>
  <si>
    <t>受注者商号又は名称</t>
    <rPh sb="0" eb="2">
      <t>ジュチュウ</t>
    </rPh>
    <rPh sb="2" eb="3">
      <t>シャ</t>
    </rPh>
    <phoneticPr fontId="3"/>
  </si>
  <si>
    <t>受注者代表者職氏名</t>
    <rPh sb="0" eb="2">
      <t>ジュチュウ</t>
    </rPh>
    <rPh sb="2" eb="3">
      <t>シャ</t>
    </rPh>
    <phoneticPr fontId="3"/>
  </si>
  <si>
    <t>工期　　自</t>
    <rPh sb="0" eb="2">
      <t>コウキ</t>
    </rPh>
    <rPh sb="4" eb="5">
      <t>ジ</t>
    </rPh>
    <phoneticPr fontId="3"/>
  </si>
  <si>
    <t>工期　　至</t>
    <rPh sb="0" eb="2">
      <t>コウキ</t>
    </rPh>
    <rPh sb="4" eb="5">
      <t>イタル</t>
    </rPh>
    <phoneticPr fontId="3"/>
  </si>
  <si>
    <t>現場代理人氏名</t>
    <rPh sb="0" eb="2">
      <t>ゲンバ</t>
    </rPh>
    <rPh sb="2" eb="5">
      <t>ダイリニン</t>
    </rPh>
    <rPh sb="5" eb="7">
      <t>シメイ</t>
    </rPh>
    <phoneticPr fontId="3"/>
  </si>
  <si>
    <t>主任（監理）技術者氏名</t>
    <rPh sb="0" eb="2">
      <t>シュニン</t>
    </rPh>
    <rPh sb="3" eb="5">
      <t>カンリ</t>
    </rPh>
    <rPh sb="6" eb="9">
      <t>ギジュツシャ</t>
    </rPh>
    <rPh sb="9" eb="11">
      <t>シメイ</t>
    </rPh>
    <phoneticPr fontId="3"/>
  </si>
  <si>
    <t>発注者氏名</t>
    <rPh sb="0" eb="3">
      <t>ハッチュウシャ</t>
    </rPh>
    <rPh sb="3" eb="5">
      <t>シメイ</t>
    </rPh>
    <phoneticPr fontId="3"/>
  </si>
  <si>
    <t>（提出先）</t>
    <rPh sb="1" eb="2">
      <t>ツツミ</t>
    </rPh>
    <rPh sb="2" eb="3">
      <t>デ</t>
    </rPh>
    <rPh sb="3" eb="4">
      <t>サキ</t>
    </rPh>
    <phoneticPr fontId="4"/>
  </si>
  <si>
    <t>（提出日）</t>
    <rPh sb="3" eb="4">
      <t>ヒ</t>
    </rPh>
    <phoneticPr fontId="3"/>
  </si>
  <si>
    <t>専門技術者氏名</t>
    <rPh sb="0" eb="2">
      <t>センモン</t>
    </rPh>
    <rPh sb="2" eb="4">
      <t>ギジュツ</t>
    </rPh>
    <rPh sb="4" eb="5">
      <t>シャ</t>
    </rPh>
    <rPh sb="5" eb="7">
      <t>シメイ</t>
    </rPh>
    <phoneticPr fontId="3"/>
  </si>
  <si>
    <t>その他官公庁</t>
    <phoneticPr fontId="3"/>
  </si>
  <si>
    <t>平塚市発注工事</t>
    <phoneticPr fontId="3"/>
  </si>
  <si>
    <t xml:space="preserve"> 有</t>
    <phoneticPr fontId="3"/>
  </si>
  <si>
    <t>無</t>
    <phoneticPr fontId="3"/>
  </si>
  <si>
    <t>無</t>
    <phoneticPr fontId="3"/>
  </si>
  <si>
    <t>（税込額）</t>
    <phoneticPr fontId="3"/>
  </si>
  <si>
    <t>３７号様式</t>
    <rPh sb="2" eb="3">
      <t>ゴウ</t>
    </rPh>
    <rPh sb="3" eb="5">
      <t>ヨウシキ</t>
    </rPh>
    <phoneticPr fontId="3"/>
  </si>
  <si>
    <t>（第1条関係）</t>
    <rPh sb="1" eb="2">
      <t>ダイ</t>
    </rPh>
    <rPh sb="3" eb="4">
      <t>ジョウ</t>
    </rPh>
    <rPh sb="4" eb="6">
      <t>カンケイ</t>
    </rPh>
    <phoneticPr fontId="3"/>
  </si>
  <si>
    <t>（第3条関係）</t>
    <rPh sb="1" eb="2">
      <t>ダイ</t>
    </rPh>
    <rPh sb="3" eb="4">
      <t>ジョウ</t>
    </rPh>
    <rPh sb="4" eb="6">
      <t>カンケイ</t>
    </rPh>
    <phoneticPr fontId="3"/>
  </si>
  <si>
    <t>（第10条関係）</t>
    <rPh sb="1" eb="2">
      <t>ダイ</t>
    </rPh>
    <rPh sb="4" eb="5">
      <t>ジョウ</t>
    </rPh>
    <rPh sb="5" eb="7">
      <t>カンケイ</t>
    </rPh>
    <phoneticPr fontId="3"/>
  </si>
  <si>
    <t>（第11条関係）</t>
    <rPh sb="1" eb="2">
      <t>ダイ</t>
    </rPh>
    <rPh sb="4" eb="5">
      <t>ジョウ</t>
    </rPh>
    <rPh sb="5" eb="7">
      <t>カンケイ</t>
    </rPh>
    <phoneticPr fontId="3"/>
  </si>
  <si>
    <t>（第12条関係）</t>
    <rPh sb="1" eb="2">
      <t>ダイ</t>
    </rPh>
    <rPh sb="4" eb="5">
      <t>ジョウ</t>
    </rPh>
    <rPh sb="5" eb="7">
      <t>カンケイ</t>
    </rPh>
    <phoneticPr fontId="3"/>
  </si>
  <si>
    <t>（第13条関係）</t>
    <rPh sb="1" eb="2">
      <t>ダイ</t>
    </rPh>
    <rPh sb="4" eb="5">
      <t>ジョウ</t>
    </rPh>
    <rPh sb="5" eb="7">
      <t>カンケイ</t>
    </rPh>
    <phoneticPr fontId="3"/>
  </si>
  <si>
    <t>（第15条関係）</t>
    <rPh sb="1" eb="2">
      <t>ダイ</t>
    </rPh>
    <rPh sb="4" eb="5">
      <t>ジョウ</t>
    </rPh>
    <rPh sb="5" eb="7">
      <t>カンケイ</t>
    </rPh>
    <phoneticPr fontId="3"/>
  </si>
  <si>
    <t>（第18条関係）</t>
    <rPh sb="1" eb="2">
      <t>ダイ</t>
    </rPh>
    <rPh sb="4" eb="5">
      <t>ジョウ</t>
    </rPh>
    <rPh sb="5" eb="7">
      <t>カンケイ</t>
    </rPh>
    <phoneticPr fontId="3"/>
  </si>
  <si>
    <t>（第23条関係）</t>
    <rPh sb="1" eb="2">
      <t>ダイ</t>
    </rPh>
    <rPh sb="4" eb="5">
      <t>ジョウ</t>
    </rPh>
    <rPh sb="5" eb="7">
      <t>カンケイ</t>
    </rPh>
    <phoneticPr fontId="3"/>
  </si>
  <si>
    <t>（第25条関係）</t>
    <rPh sb="1" eb="2">
      <t>ダイ</t>
    </rPh>
    <rPh sb="4" eb="5">
      <t>ジョウ</t>
    </rPh>
    <rPh sb="5" eb="7">
      <t>カンケイ</t>
    </rPh>
    <phoneticPr fontId="3"/>
  </si>
  <si>
    <t>（第29条関係）</t>
    <rPh sb="1" eb="2">
      <t>ダイ</t>
    </rPh>
    <rPh sb="4" eb="5">
      <t>ジョウ</t>
    </rPh>
    <rPh sb="5" eb="7">
      <t>カンケイ</t>
    </rPh>
    <phoneticPr fontId="3"/>
  </si>
  <si>
    <t>（第31条関係）</t>
    <rPh sb="1" eb="2">
      <t>ダイ</t>
    </rPh>
    <rPh sb="4" eb="5">
      <t>ジョウ</t>
    </rPh>
    <rPh sb="5" eb="7">
      <t>カンケイ</t>
    </rPh>
    <phoneticPr fontId="3"/>
  </si>
  <si>
    <t>（第38条関係）</t>
    <rPh sb="1" eb="2">
      <t>ダイ</t>
    </rPh>
    <rPh sb="4" eb="5">
      <t>ジョウ</t>
    </rPh>
    <rPh sb="5" eb="7">
      <t>カンケイ</t>
    </rPh>
    <phoneticPr fontId="3"/>
  </si>
  <si>
    <t>（第33条関係）</t>
    <rPh sb="1" eb="2">
      <t>ダイ</t>
    </rPh>
    <rPh sb="4" eb="5">
      <t>ジョウ</t>
    </rPh>
    <rPh sb="5" eb="7">
      <t>カンケイ</t>
    </rPh>
    <phoneticPr fontId="3"/>
  </si>
  <si>
    <t>工事概要</t>
    <rPh sb="0" eb="2">
      <t>コウジ</t>
    </rPh>
    <rPh sb="2" eb="4">
      <t>ガイヨウ</t>
    </rPh>
    <phoneticPr fontId="3"/>
  </si>
  <si>
    <t>大工工事</t>
    <phoneticPr fontId="3"/>
  </si>
  <si>
    <t>左官工事</t>
    <phoneticPr fontId="3"/>
  </si>
  <si>
    <t>とび・土工工事</t>
    <phoneticPr fontId="3"/>
  </si>
  <si>
    <t>石工事</t>
    <phoneticPr fontId="3"/>
  </si>
  <si>
    <t>屋根工事</t>
    <phoneticPr fontId="3"/>
  </si>
  <si>
    <t>電気工事</t>
    <phoneticPr fontId="3"/>
  </si>
  <si>
    <t>管工事</t>
    <phoneticPr fontId="3"/>
  </si>
  <si>
    <t>ﾀｲﾙ･ﾚﾝｶﾞ･ﾌﾞﾛｯｸ工事</t>
    <phoneticPr fontId="3"/>
  </si>
  <si>
    <t>鋼構造物工事</t>
    <phoneticPr fontId="3"/>
  </si>
  <si>
    <t>鉄筋工事</t>
    <phoneticPr fontId="3"/>
  </si>
  <si>
    <t>ほ装工事</t>
    <phoneticPr fontId="3"/>
  </si>
  <si>
    <t>しゅんせつ工事</t>
    <phoneticPr fontId="3"/>
  </si>
  <si>
    <t>板金工事</t>
    <phoneticPr fontId="3"/>
  </si>
  <si>
    <t>ガラス工事</t>
    <phoneticPr fontId="3"/>
  </si>
  <si>
    <t>塗装工事</t>
    <phoneticPr fontId="3"/>
  </si>
  <si>
    <t>防水工事</t>
    <phoneticPr fontId="3"/>
  </si>
  <si>
    <t>内装仕上工事</t>
    <phoneticPr fontId="3"/>
  </si>
  <si>
    <t>機械器具設備工事</t>
    <phoneticPr fontId="3"/>
  </si>
  <si>
    <t>熱絶縁工事</t>
    <phoneticPr fontId="3"/>
  </si>
  <si>
    <t>電気通信工事</t>
    <phoneticPr fontId="3"/>
  </si>
  <si>
    <t>造園工事</t>
    <phoneticPr fontId="3"/>
  </si>
  <si>
    <t>さく井工事</t>
    <phoneticPr fontId="3"/>
  </si>
  <si>
    <t>建具工事</t>
    <phoneticPr fontId="3"/>
  </si>
  <si>
    <t>水道施設工事</t>
    <phoneticPr fontId="3"/>
  </si>
  <si>
    <t>消防施設工事</t>
    <phoneticPr fontId="3"/>
  </si>
  <si>
    <t>清掃施設工事</t>
    <phoneticPr fontId="3"/>
  </si>
  <si>
    <t>現場代理人</t>
    <rPh sb="0" eb="2">
      <t>ゲンバ</t>
    </rPh>
    <rPh sb="2" eb="5">
      <t>ダイリニン</t>
    </rPh>
    <phoneticPr fontId="3"/>
  </si>
  <si>
    <t>の</t>
    <phoneticPr fontId="3"/>
  </si>
  <si>
    <t>完成
予定日</t>
    <rPh sb="0" eb="2">
      <t>カンセイ</t>
    </rPh>
    <rPh sb="3" eb="5">
      <t>ヨテイ</t>
    </rPh>
    <rPh sb="5" eb="6">
      <t>ヒ</t>
    </rPh>
    <phoneticPr fontId="4"/>
  </si>
  <si>
    <t>着手
予定日</t>
    <rPh sb="0" eb="2">
      <t>チャクシュ</t>
    </rPh>
    <rPh sb="3" eb="5">
      <t>ヨテイ</t>
    </rPh>
    <rPh sb="5" eb="6">
      <t>ヒ</t>
    </rPh>
    <phoneticPr fontId="3"/>
  </si>
  <si>
    <t>当初</t>
    <rPh sb="0" eb="2">
      <t>トウショ</t>
    </rPh>
    <phoneticPr fontId="3"/>
  </si>
  <si>
    <t>変更</t>
    <rPh sb="0" eb="2">
      <t>ヘンコウ</t>
    </rPh>
    <phoneticPr fontId="3"/>
  </si>
  <si>
    <t>変更後工事概要</t>
    <rPh sb="0" eb="2">
      <t>ヘンコウ</t>
    </rPh>
    <rPh sb="2" eb="3">
      <t>ゴ</t>
    </rPh>
    <rPh sb="3" eb="5">
      <t>コウジ</t>
    </rPh>
    <rPh sb="5" eb="7">
      <t>ガイヨウ</t>
    </rPh>
    <phoneticPr fontId="3"/>
  </si>
  <si>
    <t>項目</t>
  </si>
  <si>
    <t>入力欄（契約変更関係）</t>
    <rPh sb="4" eb="6">
      <t>ケイヤク</t>
    </rPh>
    <rPh sb="6" eb="8">
      <t>ヘンコウ</t>
    </rPh>
    <rPh sb="8" eb="10">
      <t>カンケイ</t>
    </rPh>
    <phoneticPr fontId="3"/>
  </si>
  <si>
    <t>変更予定請負代金額は「各項目入力表」で入力します。</t>
    <phoneticPr fontId="3"/>
  </si>
  <si>
    <t>⇐提出日を必ず入力のこと。</t>
    <rPh sb="1" eb="3">
      <t>テイシュツ</t>
    </rPh>
    <rPh sb="3" eb="4">
      <t>ビ</t>
    </rPh>
    <rPh sb="5" eb="6">
      <t>カナラ</t>
    </rPh>
    <rPh sb="7" eb="9">
      <t>ニュウリョク</t>
    </rPh>
    <phoneticPr fontId="3"/>
  </si>
  <si>
    <t>工事打合せ簿</t>
    <phoneticPr fontId="3"/>
  </si>
  <si>
    <t>担当長</t>
    <rPh sb="0" eb="2">
      <t>タントウ</t>
    </rPh>
    <rPh sb="2" eb="3">
      <t>チョウ</t>
    </rPh>
    <phoneticPr fontId="3"/>
  </si>
  <si>
    <t>課長</t>
    <rPh sb="0" eb="2">
      <t>カチョウ</t>
    </rPh>
    <phoneticPr fontId="3"/>
  </si>
  <si>
    <t>材　料　検　査 （ 確　認 ）書</t>
    <rPh sb="0" eb="1">
      <t>ザイ</t>
    </rPh>
    <rPh sb="2" eb="3">
      <t>リョウ</t>
    </rPh>
    <rPh sb="4" eb="5">
      <t>ケン</t>
    </rPh>
    <rPh sb="6" eb="7">
      <t>サ</t>
    </rPh>
    <rPh sb="10" eb="11">
      <t>アキラ</t>
    </rPh>
    <rPh sb="12" eb="13">
      <t>シノブ</t>
    </rPh>
    <rPh sb="15" eb="16">
      <t>ショ</t>
    </rPh>
    <phoneticPr fontId="15"/>
  </si>
  <si>
    <t xml:space="preserve"> </t>
    <phoneticPr fontId="15"/>
  </si>
  <si>
    <t>（宛  先）</t>
    <phoneticPr fontId="3"/>
  </si>
  <si>
    <t>　</t>
    <phoneticPr fontId="15"/>
  </si>
  <si>
    <t>〔材料検査（確認）書〕</t>
    <rPh sb="9" eb="10">
      <t>ショ</t>
    </rPh>
    <phoneticPr fontId="15"/>
  </si>
  <si>
    <t>現認</t>
    <rPh sb="0" eb="2">
      <t>ゲンニン</t>
    </rPh>
    <phoneticPr fontId="3"/>
  </si>
  <si>
    <t>写真確認</t>
    <rPh sb="0" eb="2">
      <t>シャシン</t>
    </rPh>
    <rPh sb="2" eb="4">
      <t>カクニン</t>
    </rPh>
    <phoneticPr fontId="3"/>
  </si>
  <si>
    <t>現場代理人</t>
    <phoneticPr fontId="15"/>
  </si>
  <si>
    <t>主任（監理）
技術者</t>
    <rPh sb="0" eb="2">
      <t>シュニン</t>
    </rPh>
    <rPh sb="3" eb="5">
      <t>カンリ</t>
    </rPh>
    <rPh sb="7" eb="10">
      <t>ギジュツシャ</t>
    </rPh>
    <phoneticPr fontId="15"/>
  </si>
  <si>
    <t>主任（担当）監督員</t>
    <rPh sb="0" eb="2">
      <t>シュニン</t>
    </rPh>
    <rPh sb="3" eb="5">
      <t>タントウ</t>
    </rPh>
    <rPh sb="6" eb="9">
      <t>カントクイン</t>
    </rPh>
    <phoneticPr fontId="3"/>
  </si>
  <si>
    <t>契約日</t>
    <rPh sb="0" eb="2">
      <t>ケイヤク</t>
    </rPh>
    <rPh sb="2" eb="3">
      <t>ヒ</t>
    </rPh>
    <phoneticPr fontId="4"/>
  </si>
  <si>
    <t>契約金額
（税込）</t>
    <rPh sb="0" eb="2">
      <t>ケイヤク</t>
    </rPh>
    <rPh sb="2" eb="4">
      <t>キンガク</t>
    </rPh>
    <rPh sb="6" eb="8">
      <t>ゼイコミ</t>
    </rPh>
    <phoneticPr fontId="4"/>
  </si>
  <si>
    <t>～</t>
    <phoneticPr fontId="4"/>
  </si>
  <si>
    <t>印</t>
    <phoneticPr fontId="3"/>
  </si>
  <si>
    <t xml:space="preserve">工程（月又は日数） </t>
    <rPh sb="0" eb="2">
      <t>コウテイ</t>
    </rPh>
    <rPh sb="3" eb="4">
      <t>ツキ</t>
    </rPh>
    <rPh sb="4" eb="5">
      <t>マタ</t>
    </rPh>
    <rPh sb="6" eb="8">
      <t>ニッスウ</t>
    </rPh>
    <phoneticPr fontId="4"/>
  </si>
  <si>
    <t>　</t>
    <phoneticPr fontId="4"/>
  </si>
  <si>
    <t xml:space="preserve"> 業務種別</t>
    <rPh sb="1" eb="2">
      <t>ギョウ</t>
    </rPh>
    <rPh sb="2" eb="3">
      <t>ム</t>
    </rPh>
    <rPh sb="4" eb="5">
      <t>ベツ</t>
    </rPh>
    <phoneticPr fontId="3"/>
  </si>
  <si>
    <t>30</t>
    <phoneticPr fontId="3"/>
  </si>
  <si>
    <t>《受注者保管用》</t>
    <rPh sb="1" eb="3">
      <t>ジュチュウ</t>
    </rPh>
    <rPh sb="3" eb="4">
      <t>シャ</t>
    </rPh>
    <rPh sb="4" eb="7">
      <t>ホカンヨウ</t>
    </rPh>
    <phoneticPr fontId="3"/>
  </si>
  <si>
    <t>（</t>
    <phoneticPr fontId="3"/>
  </si>
  <si>
    <t>）</t>
    <phoneticPr fontId="3"/>
  </si>
  <si>
    <t>図形は上の表からコピーして同じ位置に貼り付けてください。</t>
    <rPh sb="0" eb="2">
      <t>ズケイ</t>
    </rPh>
    <rPh sb="3" eb="4">
      <t>ウエ</t>
    </rPh>
    <rPh sb="5" eb="6">
      <t>ヒョウ</t>
    </rPh>
    <phoneticPr fontId="3"/>
  </si>
  <si>
    <t>《発注者保管用》</t>
    <rPh sb="1" eb="4">
      <t>ハッチュウシャ</t>
    </rPh>
    <rPh sb="3" eb="4">
      <t>シャ</t>
    </rPh>
    <rPh sb="4" eb="7">
      <t>ホカンヨウ</t>
    </rPh>
    <phoneticPr fontId="3"/>
  </si>
  <si>
    <t>主任監督員</t>
    <rPh sb="2" eb="4">
      <t>カントク</t>
    </rPh>
    <phoneticPr fontId="3"/>
  </si>
  <si>
    <t>工事工程表</t>
    <rPh sb="0" eb="2">
      <t>コウジ</t>
    </rPh>
    <phoneticPr fontId="3"/>
  </si>
  <si>
    <t>　次の工事について、工事請負契約約款第３条の規定により、工程表を提出します。</t>
    <phoneticPr fontId="4"/>
  </si>
  <si>
    <t>現地調査、設計図書の照査</t>
    <rPh sb="0" eb="2">
      <t>ゲンチ</t>
    </rPh>
    <rPh sb="2" eb="4">
      <t>チョウサ</t>
    </rPh>
    <rPh sb="5" eb="7">
      <t>セッケイ</t>
    </rPh>
    <rPh sb="7" eb="9">
      <t>トショ</t>
    </rPh>
    <rPh sb="10" eb="12">
      <t>ショウサ</t>
    </rPh>
    <phoneticPr fontId="3"/>
  </si>
  <si>
    <t>総括（主任）監督員完成確認</t>
    <phoneticPr fontId="3"/>
  </si>
  <si>
    <t>完成検査・引渡し</t>
    <rPh sb="0" eb="2">
      <t>カンセイ</t>
    </rPh>
    <rPh sb="2" eb="4">
      <t>ケンサ</t>
    </rPh>
    <rPh sb="5" eb="7">
      <t>ヒキワタ</t>
    </rPh>
    <phoneticPr fontId="3"/>
  </si>
  <si>
    <t xml:space="preserve"> 工事種別</t>
    <rPh sb="1" eb="3">
      <t>コウジ</t>
    </rPh>
    <rPh sb="4" eb="5">
      <t>ベツ</t>
    </rPh>
    <phoneticPr fontId="3"/>
  </si>
  <si>
    <t>工程等打合せ</t>
    <rPh sb="0" eb="2">
      <t>コウテイ</t>
    </rPh>
    <rPh sb="2" eb="3">
      <t>トウ</t>
    </rPh>
    <rPh sb="3" eb="5">
      <t>ウチアワ</t>
    </rPh>
    <phoneticPr fontId="3"/>
  </si>
  <si>
    <t>⇐日付</t>
  </si>
  <si>
    <t>監理者</t>
    <phoneticPr fontId="3"/>
  </si>
  <si>
    <t>担当監督員</t>
    <phoneticPr fontId="3"/>
  </si>
  <si>
    <t>主任監督員</t>
    <phoneticPr fontId="3"/>
  </si>
  <si>
    <t>措置決定事項</t>
    <phoneticPr fontId="3"/>
  </si>
  <si>
    <t>工事名</t>
    <phoneticPr fontId="3"/>
  </si>
  <si>
    <t>自</t>
    <phoneticPr fontId="3"/>
  </si>
  <si>
    <t>至</t>
    <phoneticPr fontId="3"/>
  </si>
  <si>
    <t>付けで請求のありました標記のことについて、次のとおり措置</t>
    <phoneticPr fontId="3"/>
  </si>
  <si>
    <t>工事関係者に関する措置決定について</t>
    <rPh sb="0" eb="2">
      <t>コウジ</t>
    </rPh>
    <rPh sb="2" eb="5">
      <t>カンケイシャ</t>
    </rPh>
    <rPh sb="6" eb="7">
      <t>カン</t>
    </rPh>
    <rPh sb="9" eb="11">
      <t>ソチ</t>
    </rPh>
    <rPh sb="11" eb="13">
      <t>ケッテイ</t>
    </rPh>
    <phoneticPr fontId="15"/>
  </si>
  <si>
    <t>印</t>
    <rPh sb="0" eb="1">
      <t>イン</t>
    </rPh>
    <phoneticPr fontId="3"/>
  </si>
  <si>
    <t>ロ</t>
    <phoneticPr fontId="3"/>
  </si>
  <si>
    <t>土木一式工事</t>
    <rPh sb="2" eb="4">
      <t>イッシキ</t>
    </rPh>
    <phoneticPr fontId="3"/>
  </si>
  <si>
    <t>建築一式工事</t>
    <rPh sb="2" eb="4">
      <t>イッシキ</t>
    </rPh>
    <phoneticPr fontId="3"/>
  </si>
  <si>
    <t>ロ</t>
    <phoneticPr fontId="3"/>
  </si>
  <si>
    <t>主任技術者実務経験経歴書</t>
    <rPh sb="0" eb="2">
      <t>シュニン</t>
    </rPh>
    <rPh sb="2" eb="4">
      <t>ギジュツ</t>
    </rPh>
    <rPh sb="4" eb="5">
      <t>シャ</t>
    </rPh>
    <rPh sb="5" eb="7">
      <t>ジツム</t>
    </rPh>
    <rPh sb="7" eb="9">
      <t>ケイケン</t>
    </rPh>
    <rPh sb="9" eb="12">
      <t>ケイレキショ</t>
    </rPh>
    <phoneticPr fontId="3"/>
  </si>
  <si>
    <t xml:space="preserve">工事現場外へ搬出する工事材料の品名、規格、数量
</t>
    <phoneticPr fontId="3"/>
  </si>
  <si>
    <t>搬出先</t>
    <phoneticPr fontId="3"/>
  </si>
  <si>
    <t>搬出時期</t>
    <phoneticPr fontId="3"/>
  </si>
  <si>
    <t>工事名</t>
    <phoneticPr fontId="3"/>
  </si>
  <si>
    <t>搬出理由</t>
    <phoneticPr fontId="3"/>
  </si>
  <si>
    <t>無し</t>
    <rPh sb="0" eb="1">
      <t>ナ</t>
    </rPh>
    <phoneticPr fontId="3"/>
  </si>
  <si>
    <t>ここまでの契約金額の変更⇒</t>
    <rPh sb="5" eb="7">
      <t>ケイヤク</t>
    </rPh>
    <rPh sb="7" eb="9">
      <t>キンガク</t>
    </rPh>
    <rPh sb="10" eb="12">
      <t>ヘンコウ</t>
    </rPh>
    <phoneticPr fontId="3"/>
  </si>
  <si>
    <t>ここまでの契約工期の変更⇒</t>
    <rPh sb="5" eb="7">
      <t>ケイヤク</t>
    </rPh>
    <rPh sb="7" eb="9">
      <t>コウキ</t>
    </rPh>
    <rPh sb="10" eb="12">
      <t>ヘンコウ</t>
    </rPh>
    <phoneticPr fontId="3"/>
  </si>
  <si>
    <t>　</t>
    <phoneticPr fontId="4"/>
  </si>
  <si>
    <t>工事監理者</t>
    <rPh sb="0" eb="2">
      <t>コウジ</t>
    </rPh>
    <rPh sb="2" eb="4">
      <t>カンリ</t>
    </rPh>
    <rPh sb="4" eb="5">
      <t>シャ</t>
    </rPh>
    <phoneticPr fontId="3"/>
  </si>
  <si>
    <t>担当監督員</t>
    <phoneticPr fontId="3"/>
  </si>
  <si>
    <t>主任監督員</t>
    <phoneticPr fontId="3"/>
  </si>
  <si>
    <t>総括監督員</t>
    <phoneticPr fontId="3"/>
  </si>
  <si>
    <t>課長</t>
    <phoneticPr fontId="3"/>
  </si>
  <si>
    <t>無し</t>
    <rPh sb="0" eb="1">
      <t>ナ</t>
    </rPh>
    <phoneticPr fontId="3"/>
  </si>
  <si>
    <t>契約変更されていないか必ず確認のこと。</t>
    <rPh sb="0" eb="2">
      <t>ケイヤク</t>
    </rPh>
    <rPh sb="2" eb="4">
      <t>ヘンコウ</t>
    </rPh>
    <rPh sb="11" eb="12">
      <t>カナラ</t>
    </rPh>
    <rPh sb="13" eb="15">
      <t>カクニン</t>
    </rPh>
    <phoneticPr fontId="3"/>
  </si>
  <si>
    <t>契約変更されていないか
必ず確認のこと。</t>
    <rPh sb="0" eb="2">
      <t>ケイヤク</t>
    </rPh>
    <rPh sb="2" eb="4">
      <t>ヘンコウ</t>
    </rPh>
    <rPh sb="12" eb="13">
      <t>カナラ</t>
    </rPh>
    <rPh sb="14" eb="16">
      <t>カクニン</t>
    </rPh>
    <phoneticPr fontId="3"/>
  </si>
  <si>
    <t>契約工期の変更⇒</t>
    <rPh sb="0" eb="2">
      <t>ケイヤク</t>
    </rPh>
    <rPh sb="2" eb="4">
      <t>コウキ</t>
    </rPh>
    <rPh sb="5" eb="7">
      <t>ヘンコウ</t>
    </rPh>
    <phoneticPr fontId="3"/>
  </si>
  <si>
    <t>（宛先）</t>
    <phoneticPr fontId="3"/>
  </si>
  <si>
    <t>以前に契約変更されていないか必ず確認のこと。</t>
    <rPh sb="0" eb="2">
      <t>イゼン</t>
    </rPh>
    <rPh sb="3" eb="5">
      <t>ケイヤク</t>
    </rPh>
    <rPh sb="5" eb="7">
      <t>ヘンコウ</t>
    </rPh>
    <rPh sb="14" eb="15">
      <t>カナラ</t>
    </rPh>
    <rPh sb="16" eb="18">
      <t>カクニン</t>
    </rPh>
    <phoneticPr fontId="3"/>
  </si>
  <si>
    <t>工期の変更に係る協議について、</t>
    <rPh sb="0" eb="1">
      <t>コウ</t>
    </rPh>
    <rPh sb="1" eb="2">
      <t>キ</t>
    </rPh>
    <phoneticPr fontId="3"/>
  </si>
  <si>
    <t>工期及び請負代金額の変更に係る協議について、</t>
    <rPh sb="2" eb="3">
      <t>オヨ</t>
    </rPh>
    <rPh sb="4" eb="6">
      <t>ウケオイ</t>
    </rPh>
    <rPh sb="6" eb="8">
      <t>ダイキン</t>
    </rPh>
    <rPh sb="8" eb="9">
      <t>ガク</t>
    </rPh>
    <phoneticPr fontId="3"/>
  </si>
  <si>
    <t>（宛先）</t>
    <phoneticPr fontId="3"/>
  </si>
  <si>
    <t>主任監督員</t>
    <phoneticPr fontId="3"/>
  </si>
  <si>
    <t>総括監督員が設置されていない場合は主任監督員を選択する。</t>
    <phoneticPr fontId="3"/>
  </si>
  <si>
    <t>⇐日付</t>
    <rPh sb="1" eb="3">
      <t>ヒヅケ</t>
    </rPh>
    <phoneticPr fontId="3"/>
  </si>
  <si>
    <t>総括監督員</t>
    <phoneticPr fontId="3"/>
  </si>
  <si>
    <t>工期延長理由</t>
    <rPh sb="0" eb="2">
      <t>コウキ</t>
    </rPh>
    <rPh sb="2" eb="4">
      <t>エンチョウ</t>
    </rPh>
    <rPh sb="4" eb="6">
      <t>リユウ</t>
    </rPh>
    <phoneticPr fontId="3"/>
  </si>
  <si>
    <t>案件番号</t>
  </si>
  <si>
    <t>案件番号</t>
    <rPh sb="0" eb="1">
      <t>アン</t>
    </rPh>
    <rPh sb="1" eb="2">
      <t>ケン</t>
    </rPh>
    <rPh sb="2" eb="4">
      <t>バンゴウ</t>
    </rPh>
    <phoneticPr fontId="3"/>
  </si>
  <si>
    <t>案件番号</t>
    <phoneticPr fontId="3"/>
  </si>
  <si>
    <t>処理・回答</t>
    <rPh sb="0" eb="2">
      <t>ショリ</t>
    </rPh>
    <phoneticPr fontId="4"/>
  </si>
  <si>
    <t>変更契約日（１回目）</t>
    <rPh sb="0" eb="2">
      <t>ヘンコウ</t>
    </rPh>
    <rPh sb="2" eb="4">
      <t>ケイヤク</t>
    </rPh>
    <rPh sb="4" eb="5">
      <t>ヒ</t>
    </rPh>
    <rPh sb="7" eb="9">
      <t>カイメ</t>
    </rPh>
    <phoneticPr fontId="3"/>
  </si>
  <si>
    <t>変更契約日（２回目）</t>
    <rPh sb="0" eb="2">
      <t>ヘンコウ</t>
    </rPh>
    <rPh sb="2" eb="4">
      <t>ケイヤク</t>
    </rPh>
    <rPh sb="4" eb="5">
      <t>ヒ</t>
    </rPh>
    <rPh sb="7" eb="9">
      <t>カイメ</t>
    </rPh>
    <phoneticPr fontId="3"/>
  </si>
  <si>
    <t>変更後工期　至
（１回目）</t>
    <rPh sb="0" eb="2">
      <t>ヘンコウ</t>
    </rPh>
    <rPh sb="2" eb="3">
      <t>ゴ</t>
    </rPh>
    <rPh sb="3" eb="5">
      <t>コウキ</t>
    </rPh>
    <rPh sb="6" eb="7">
      <t>イタル</t>
    </rPh>
    <rPh sb="10" eb="12">
      <t>カイメ</t>
    </rPh>
    <phoneticPr fontId="3"/>
  </si>
  <si>
    <t>変更後工期　至
（２回目）</t>
    <rPh sb="0" eb="2">
      <t>ヘンコウ</t>
    </rPh>
    <rPh sb="2" eb="3">
      <t>ゴ</t>
    </rPh>
    <rPh sb="3" eb="5">
      <t>コウキ</t>
    </rPh>
    <rPh sb="6" eb="7">
      <t>イタル</t>
    </rPh>
    <rPh sb="10" eb="12">
      <t>カイメ</t>
    </rPh>
    <phoneticPr fontId="3"/>
  </si>
  <si>
    <t>変更後請負代金額
（１回目・予定）</t>
    <rPh sb="0" eb="2">
      <t>ヘンコウ</t>
    </rPh>
    <rPh sb="2" eb="3">
      <t>ゴ</t>
    </rPh>
    <rPh sb="3" eb="5">
      <t>ウケオイ</t>
    </rPh>
    <rPh sb="5" eb="7">
      <t>ダイキン</t>
    </rPh>
    <rPh sb="7" eb="8">
      <t>ガク</t>
    </rPh>
    <rPh sb="11" eb="13">
      <t>カイメ</t>
    </rPh>
    <rPh sb="14" eb="16">
      <t>ヨテイ</t>
    </rPh>
    <phoneticPr fontId="3"/>
  </si>
  <si>
    <t>変更後請負代金額
（２回目・予定）</t>
    <rPh sb="0" eb="2">
      <t>ヘンコウ</t>
    </rPh>
    <rPh sb="2" eb="3">
      <t>ゴ</t>
    </rPh>
    <rPh sb="3" eb="5">
      <t>ウケオイ</t>
    </rPh>
    <rPh sb="5" eb="7">
      <t>ダイキン</t>
    </rPh>
    <rPh sb="7" eb="8">
      <t>ガク</t>
    </rPh>
    <rPh sb="11" eb="13">
      <t>カイメ</t>
    </rPh>
    <rPh sb="14" eb="16">
      <t>ヨテイ</t>
    </rPh>
    <phoneticPr fontId="3"/>
  </si>
  <si>
    <t>（当初）</t>
    <rPh sb="1" eb="3">
      <t>トウショ</t>
    </rPh>
    <phoneticPr fontId="3"/>
  </si>
  <si>
    <t>（変更・１回目）</t>
    <rPh sb="1" eb="3">
      <t>ヘンコウ</t>
    </rPh>
    <rPh sb="5" eb="7">
      <t>カイメ</t>
    </rPh>
    <phoneticPr fontId="3"/>
  </si>
  <si>
    <t>（変更・２回目）</t>
    <rPh sb="1" eb="3">
      <t>ヘンコウ</t>
    </rPh>
    <rPh sb="5" eb="7">
      <t>カイメ</t>
    </rPh>
    <phoneticPr fontId="3"/>
  </si>
  <si>
    <t>有り（１回）</t>
    <rPh sb="0" eb="1">
      <t>ア</t>
    </rPh>
    <rPh sb="4" eb="5">
      <t>カイ</t>
    </rPh>
    <phoneticPr fontId="3"/>
  </si>
  <si>
    <t>有り（２回）</t>
    <rPh sb="0" eb="1">
      <t>ア</t>
    </rPh>
    <rPh sb="4" eb="5">
      <t>カイ</t>
    </rPh>
    <phoneticPr fontId="3"/>
  </si>
  <si>
    <t>請負代金額</t>
    <phoneticPr fontId="3"/>
  </si>
  <si>
    <t>　工事請負契約約款</t>
    <phoneticPr fontId="4"/>
  </si>
  <si>
    <t>工事目的物引渡し書</t>
    <phoneticPr fontId="3"/>
  </si>
  <si>
    <t>指定部分に係る工事目的物引渡し書</t>
    <rPh sb="0" eb="2">
      <t>シテイ</t>
    </rPh>
    <rPh sb="2" eb="4">
      <t>ブブン</t>
    </rPh>
    <rPh sb="5" eb="6">
      <t>カカワ</t>
    </rPh>
    <rPh sb="12" eb="14">
      <t>ヒキワタ</t>
    </rPh>
    <rPh sb="15" eb="16">
      <t>ショ</t>
    </rPh>
    <phoneticPr fontId="3"/>
  </si>
  <si>
    <t>契約変更されていないか
必ず確認のこと。</t>
    <phoneticPr fontId="3"/>
  </si>
  <si>
    <t>ここまでの請負代金額の変更⇒</t>
    <rPh sb="5" eb="7">
      <t>ウケオイ</t>
    </rPh>
    <rPh sb="7" eb="8">
      <t>ダイ</t>
    </rPh>
    <rPh sb="8" eb="10">
      <t>キンガク</t>
    </rPh>
    <rPh sb="11" eb="13">
      <t>ヘンコウ</t>
    </rPh>
    <phoneticPr fontId="3"/>
  </si>
  <si>
    <t>記</t>
    <phoneticPr fontId="3"/>
  </si>
  <si>
    <t>ここまでの工期の変更⇒</t>
    <rPh sb="5" eb="7">
      <t>コウキ</t>
    </rPh>
    <rPh sb="8" eb="10">
      <t>ヘンコウ</t>
    </rPh>
    <phoneticPr fontId="3"/>
  </si>
  <si>
    <t>有り（1回）</t>
    <rPh sb="0" eb="1">
      <t>ア</t>
    </rPh>
    <rPh sb="4" eb="5">
      <t>カイ</t>
    </rPh>
    <phoneticPr fontId="3"/>
  </si>
  <si>
    <t>有り（2回）</t>
    <rPh sb="0" eb="1">
      <t>ア</t>
    </rPh>
    <rPh sb="4" eb="5">
      <t>カイ</t>
    </rPh>
    <phoneticPr fontId="3"/>
  </si>
  <si>
    <t>工事目的物の使用について（同意）</t>
    <phoneticPr fontId="3"/>
  </si>
  <si>
    <t>記</t>
    <phoneticPr fontId="3"/>
  </si>
  <si>
    <t>平塚市病院事業管理者</t>
  </si>
  <si>
    <t>平　塚　市　長</t>
    <rPh sb="0" eb="1">
      <t>ヒラ</t>
    </rPh>
    <rPh sb="2" eb="3">
      <t>ツカ</t>
    </rPh>
    <rPh sb="4" eb="5">
      <t>シ</t>
    </rPh>
    <rPh sb="6" eb="7">
      <t>チョウ</t>
    </rPh>
    <phoneticPr fontId="3"/>
  </si>
  <si>
    <t>準備工・施工計画書の作成</t>
    <rPh sb="0" eb="2">
      <t>ジュンビ</t>
    </rPh>
    <rPh sb="2" eb="3">
      <t>コウ</t>
    </rPh>
    <rPh sb="4" eb="6">
      <t>セコウ</t>
    </rPh>
    <rPh sb="6" eb="8">
      <t>ケイカク</t>
    </rPh>
    <rPh sb="8" eb="9">
      <t>ショ</t>
    </rPh>
    <rPh sb="10" eb="12">
      <t>サクセイ</t>
    </rPh>
    <phoneticPr fontId="3"/>
  </si>
  <si>
    <t>○○工</t>
    <rPh sb="2" eb="3">
      <t>コウ</t>
    </rPh>
    <phoneticPr fontId="3"/>
  </si>
  <si>
    <t>変更工程は朱線で当初工程の上方に図示すること。
（変更ない部分もすべて図示すること。）</t>
    <rPh sb="0" eb="2">
      <t>ヘンコウ</t>
    </rPh>
    <rPh sb="2" eb="4">
      <t>コウテイ</t>
    </rPh>
    <rPh sb="5" eb="7">
      <t>シュセン</t>
    </rPh>
    <rPh sb="8" eb="10">
      <t>トウショ</t>
    </rPh>
    <rPh sb="10" eb="12">
      <t>コウテイ</t>
    </rPh>
    <rPh sb="13" eb="14">
      <t>ウエ</t>
    </rPh>
    <rPh sb="14" eb="15">
      <t>ホウ</t>
    </rPh>
    <rPh sb="16" eb="18">
      <t>ズシ</t>
    </rPh>
    <rPh sb="25" eb="27">
      <t>ヘンコウ</t>
    </rPh>
    <rPh sb="29" eb="31">
      <t>ブブン</t>
    </rPh>
    <rPh sb="35" eb="37">
      <t>ズシ</t>
    </rPh>
    <phoneticPr fontId="3"/>
  </si>
  <si>
    <t>設計図書に定めがある場合に作成し、提出する。</t>
    <phoneticPr fontId="3"/>
  </si>
  <si>
    <t>指定部分完成通知書</t>
    <rPh sb="0" eb="2">
      <t>シテイ</t>
    </rPh>
    <rPh sb="2" eb="4">
      <t>ブブン</t>
    </rPh>
    <rPh sb="4" eb="6">
      <t>カンセイ</t>
    </rPh>
    <rPh sb="6" eb="8">
      <t>ツウチ</t>
    </rPh>
    <rPh sb="8" eb="9">
      <t>ショ</t>
    </rPh>
    <phoneticPr fontId="3"/>
  </si>
  <si>
    <t>記</t>
    <rPh sb="0" eb="1">
      <t>キ</t>
    </rPh>
    <phoneticPr fontId="3"/>
  </si>
  <si>
    <t>工事完成通知書</t>
    <phoneticPr fontId="3"/>
  </si>
  <si>
    <t>記</t>
    <phoneticPr fontId="3"/>
  </si>
  <si>
    <t>請負代金額の変更⇒</t>
    <rPh sb="0" eb="2">
      <t>ウケオイ</t>
    </rPh>
    <rPh sb="2" eb="3">
      <t>ダイ</t>
    </rPh>
    <rPh sb="3" eb="5">
      <t>キンガク</t>
    </rPh>
    <rPh sb="6" eb="8">
      <t>ヘンコウ</t>
    </rPh>
    <phoneticPr fontId="3"/>
  </si>
  <si>
    <t>平塚市病院事業管理者</t>
    <rPh sb="0" eb="3">
      <t>ヒラツカシ</t>
    </rPh>
    <rPh sb="3" eb="5">
      <t>ビョウイン</t>
    </rPh>
    <rPh sb="5" eb="7">
      <t>ジギョウ</t>
    </rPh>
    <rPh sb="7" eb="10">
      <t>カンリシャ</t>
    </rPh>
    <phoneticPr fontId="3"/>
  </si>
  <si>
    <t xml:space="preserve">自
</t>
    <phoneticPr fontId="3"/>
  </si>
  <si>
    <t>至</t>
    <phoneticPr fontId="3"/>
  </si>
  <si>
    <t>請負代金額の変更に係る協議について、</t>
    <rPh sb="0" eb="2">
      <t>ウケオイ</t>
    </rPh>
    <rPh sb="2" eb="4">
      <t>ダイキン</t>
    </rPh>
    <rPh sb="4" eb="5">
      <t>ガク</t>
    </rPh>
    <rPh sb="9" eb="10">
      <t>カカワ</t>
    </rPh>
    <rPh sb="11" eb="13">
      <t>キョウギ</t>
    </rPh>
    <phoneticPr fontId="3"/>
  </si>
  <si>
    <t>有り（１回目）</t>
    <rPh sb="0" eb="1">
      <t>ア</t>
    </rPh>
    <rPh sb="4" eb="5">
      <t>カイ</t>
    </rPh>
    <rPh sb="5" eb="6">
      <t>メ</t>
    </rPh>
    <phoneticPr fontId="3"/>
  </si>
  <si>
    <t>有り（２回目）</t>
    <rPh sb="0" eb="1">
      <t>ア</t>
    </rPh>
    <rPh sb="4" eb="5">
      <t>カイ</t>
    </rPh>
    <rPh sb="5" eb="6">
      <t>メ</t>
    </rPh>
    <phoneticPr fontId="3"/>
  </si>
  <si>
    <t>※変更後工期及び変更後請負代金額は「各項目入力表」で入力のこと。</t>
    <rPh sb="3" eb="4">
      <t>ゴ</t>
    </rPh>
    <rPh sb="4" eb="6">
      <t>コウキ</t>
    </rPh>
    <rPh sb="6" eb="7">
      <t>オヨ</t>
    </rPh>
    <rPh sb="8" eb="10">
      <t>ヘンコウ</t>
    </rPh>
    <rPh sb="10" eb="11">
      <t>ゴ</t>
    </rPh>
    <phoneticPr fontId="3"/>
  </si>
  <si>
    <t>平塚市病院事業管理者</t>
    <rPh sb="0" eb="3">
      <t>ヒラツカシ</t>
    </rPh>
    <rPh sb="3" eb="5">
      <t>ビョウイン</t>
    </rPh>
    <rPh sb="5" eb="7">
      <t>ジギョウ</t>
    </rPh>
    <rPh sb="7" eb="10">
      <t>カンリシャ</t>
    </rPh>
    <phoneticPr fontId="3"/>
  </si>
  <si>
    <t>部分払い（１回目）</t>
    <rPh sb="0" eb="2">
      <t>ブブン</t>
    </rPh>
    <rPh sb="2" eb="3">
      <t>バラ</t>
    </rPh>
    <rPh sb="6" eb="8">
      <t>カイメ</t>
    </rPh>
    <phoneticPr fontId="3"/>
  </si>
  <si>
    <t>部分払い（２回目）</t>
    <rPh sb="0" eb="2">
      <t>ブブン</t>
    </rPh>
    <rPh sb="2" eb="3">
      <t>バラ</t>
    </rPh>
    <rPh sb="6" eb="8">
      <t>カイメ</t>
    </rPh>
    <phoneticPr fontId="3"/>
  </si>
  <si>
    <t>以前に契約変更されていないか必ず確認のこと。</t>
    <phoneticPr fontId="3"/>
  </si>
  <si>
    <t>無し</t>
    <rPh sb="0" eb="1">
      <t>ナ</t>
    </rPh>
    <phoneticPr fontId="3"/>
  </si>
  <si>
    <t>有り（１回）</t>
    <rPh sb="0" eb="1">
      <t>ア</t>
    </rPh>
    <rPh sb="4" eb="5">
      <t>カイ</t>
    </rPh>
    <phoneticPr fontId="3"/>
  </si>
  <si>
    <t>※変更予定工期は「各項目入力表」で入力すること。</t>
    <phoneticPr fontId="3"/>
  </si>
  <si>
    <t>※変更予定工期は「各項目入力表」で入力すること。</t>
    <phoneticPr fontId="3"/>
  </si>
  <si>
    <t>総括監督員</t>
    <rPh sb="2" eb="5">
      <t>カントクイン</t>
    </rPh>
    <phoneticPr fontId="3"/>
  </si>
  <si>
    <t>主任監督員</t>
    <rPh sb="2" eb="5">
      <t>カントクイン</t>
    </rPh>
    <phoneticPr fontId="3"/>
  </si>
  <si>
    <t>平塚市病院事業管理者</t>
    <rPh sb="0" eb="3">
      <t>ヒラツカシ</t>
    </rPh>
    <rPh sb="3" eb="5">
      <t>ビョウイン</t>
    </rPh>
    <rPh sb="5" eb="7">
      <t>ジギョウ</t>
    </rPh>
    <rPh sb="7" eb="10">
      <t>カンリシャ</t>
    </rPh>
    <phoneticPr fontId="3"/>
  </si>
  <si>
    <t>印</t>
    <phoneticPr fontId="3"/>
  </si>
  <si>
    <t>５号様式</t>
    <rPh sb="1" eb="2">
      <t>ゴウ</t>
    </rPh>
    <rPh sb="2" eb="4">
      <t>ヨウシキ</t>
    </rPh>
    <phoneticPr fontId="3"/>
  </si>
  <si>
    <t>支給材料又は支給品の不適当通知書</t>
    <rPh sb="4" eb="5">
      <t>マタ</t>
    </rPh>
    <rPh sb="6" eb="9">
      <t>シキュウヒン</t>
    </rPh>
    <phoneticPr fontId="3"/>
  </si>
  <si>
    <t>工事工程表</t>
    <rPh sb="0" eb="2">
      <t>コウジ</t>
    </rPh>
    <rPh sb="2" eb="5">
      <t>コウテイヒョウ</t>
    </rPh>
    <phoneticPr fontId="3"/>
  </si>
  <si>
    <t>材料検査（確認）書</t>
    <rPh sb="0" eb="1">
      <t>ザイ</t>
    </rPh>
    <rPh sb="1" eb="2">
      <t>リョウ</t>
    </rPh>
    <rPh sb="2" eb="3">
      <t>ケン</t>
    </rPh>
    <rPh sb="3" eb="4">
      <t>サ</t>
    </rPh>
    <rPh sb="5" eb="6">
      <t>カク</t>
    </rPh>
    <rPh sb="6" eb="7">
      <t>シノブ</t>
    </rPh>
    <rPh sb="8" eb="9">
      <t>ショ</t>
    </rPh>
    <phoneticPr fontId="3"/>
  </si>
  <si>
    <t>支給材料（貸与品）受領書（借用書）</t>
  </si>
  <si>
    <t>工事目的物の使用について（同意）</t>
    <rPh sb="13" eb="15">
      <t>ドウイ</t>
    </rPh>
    <phoneticPr fontId="3"/>
  </si>
  <si>
    <t>平塚市長　　落合　克宏</t>
    <rPh sb="0" eb="1">
      <t>ヒラ</t>
    </rPh>
    <rPh sb="1" eb="2">
      <t>ツカ</t>
    </rPh>
    <rPh sb="2" eb="3">
      <t>シ</t>
    </rPh>
    <rPh sb="3" eb="4">
      <t>ナガ</t>
    </rPh>
    <rPh sb="6" eb="7">
      <t>オチ</t>
    </rPh>
    <rPh sb="7" eb="8">
      <t>ゴウ</t>
    </rPh>
    <rPh sb="9" eb="10">
      <t>カツ</t>
    </rPh>
    <rPh sb="10" eb="11">
      <t>ヒロシ</t>
    </rPh>
    <phoneticPr fontId="3"/>
  </si>
  <si>
    <t>⇐日付</t>
    <rPh sb="1" eb="3">
      <t>ヒヅケ</t>
    </rPh>
    <phoneticPr fontId="3"/>
  </si>
  <si>
    <t>※ 被害に係る請求額内訳書を必ず添付してください。</t>
    <rPh sb="14" eb="15">
      <t>カナラ</t>
    </rPh>
    <phoneticPr fontId="3"/>
  </si>
  <si>
    <t>至</t>
    <phoneticPr fontId="3"/>
  </si>
  <si>
    <t>自</t>
    <phoneticPr fontId="3"/>
  </si>
  <si>
    <t>備考</t>
    <rPh sb="0" eb="2">
      <t>ビコウ</t>
    </rPh>
    <phoneticPr fontId="3"/>
  </si>
  <si>
    <t>自</t>
    <phoneticPr fontId="3"/>
  </si>
  <si>
    <t>所在地</t>
    <rPh sb="0" eb="3">
      <t>ショザイチ</t>
    </rPh>
    <phoneticPr fontId="3"/>
  </si>
  <si>
    <t>商号又は名称</t>
    <rPh sb="0" eb="2">
      <t>ショウゴウ</t>
    </rPh>
    <rPh sb="2" eb="3">
      <t>マタ</t>
    </rPh>
    <rPh sb="4" eb="6">
      <t>メイショウ</t>
    </rPh>
    <phoneticPr fontId="3"/>
  </si>
  <si>
    <t>代表者</t>
    <rPh sb="0" eb="3">
      <t>ダイヒョウシャ</t>
    </rPh>
    <phoneticPr fontId="3"/>
  </si>
  <si>
    <t>提出日：</t>
    <phoneticPr fontId="3"/>
  </si>
  <si>
    <t>工事名：</t>
    <rPh sb="0" eb="2">
      <t>コウジ</t>
    </rPh>
    <rPh sb="2" eb="3">
      <t>メイ</t>
    </rPh>
    <phoneticPr fontId="3"/>
  </si>
  <si>
    <t>ミルシート等の規格証明書</t>
    <rPh sb="5" eb="6">
      <t>トウ</t>
    </rPh>
    <rPh sb="7" eb="9">
      <t>キカク</t>
    </rPh>
    <rPh sb="9" eb="12">
      <t>ショウメイショ</t>
    </rPh>
    <phoneticPr fontId="3"/>
  </si>
  <si>
    <t>工事監理者による現認</t>
    <rPh sb="0" eb="2">
      <t>コウジ</t>
    </rPh>
    <rPh sb="2" eb="5">
      <t>カンリシャ</t>
    </rPh>
    <rPh sb="8" eb="10">
      <t>ゲンニン</t>
    </rPh>
    <phoneticPr fontId="3"/>
  </si>
  <si>
    <t>請負代金額の変更の有無⇒</t>
    <rPh sb="0" eb="2">
      <t>ウケオイ</t>
    </rPh>
    <rPh sb="2" eb="3">
      <t>ダイ</t>
    </rPh>
    <rPh sb="3" eb="5">
      <t>キンガク</t>
    </rPh>
    <rPh sb="6" eb="8">
      <t>ヘンコウ</t>
    </rPh>
    <rPh sb="9" eb="11">
      <t>ウム</t>
    </rPh>
    <phoneticPr fontId="3"/>
  </si>
  <si>
    <t>契約工期の変更の有無⇒</t>
    <rPh sb="0" eb="2">
      <t>ケイヤク</t>
    </rPh>
    <rPh sb="2" eb="4">
      <t>コウキ</t>
    </rPh>
    <rPh sb="5" eb="7">
      <t>ヘンコウ</t>
    </rPh>
    <rPh sb="8" eb="10">
      <t>ウム</t>
    </rPh>
    <phoneticPr fontId="3"/>
  </si>
  <si>
    <t>至</t>
    <phoneticPr fontId="3"/>
  </si>
  <si>
    <t>自</t>
    <phoneticPr fontId="3"/>
  </si>
  <si>
    <t>４号附帯①</t>
    <rPh sb="1" eb="2">
      <t>ゴウ</t>
    </rPh>
    <rPh sb="2" eb="4">
      <t>フタイ</t>
    </rPh>
    <phoneticPr fontId="3"/>
  </si>
  <si>
    <t>４号附帯②</t>
    <rPh sb="1" eb="2">
      <t>ゴウ</t>
    </rPh>
    <rPh sb="2" eb="4">
      <t>フタイ</t>
    </rPh>
    <phoneticPr fontId="3"/>
  </si>
  <si>
    <t>（第24条関係）</t>
    <rPh sb="1" eb="2">
      <t>ダイ</t>
    </rPh>
    <rPh sb="4" eb="5">
      <t>ジョウ</t>
    </rPh>
    <rPh sb="5" eb="7">
      <t>カンケイ</t>
    </rPh>
    <phoneticPr fontId="3"/>
  </si>
  <si>
    <t>（第21条関係）</t>
    <rPh sb="1" eb="2">
      <t>ダイ</t>
    </rPh>
    <rPh sb="4" eb="5">
      <t>ジョウ</t>
    </rPh>
    <rPh sb="5" eb="7">
      <t>カンケイ</t>
    </rPh>
    <phoneticPr fontId="3"/>
  </si>
  <si>
    <t>（第30条関係）</t>
    <rPh sb="1" eb="2">
      <t>ダイ</t>
    </rPh>
    <rPh sb="4" eb="5">
      <t>ジョウ</t>
    </rPh>
    <rPh sb="5" eb="7">
      <t>カンケイ</t>
    </rPh>
    <phoneticPr fontId="3"/>
  </si>
  <si>
    <t>請負代金額の変更に代える設計図書の変更について</t>
    <rPh sb="0" eb="2">
      <t>ウケオイ</t>
    </rPh>
    <rPh sb="2" eb="4">
      <t>ダイキン</t>
    </rPh>
    <rPh sb="4" eb="5">
      <t>ガク</t>
    </rPh>
    <rPh sb="6" eb="8">
      <t>ヘンコウ</t>
    </rPh>
    <rPh sb="9" eb="10">
      <t>カ</t>
    </rPh>
    <rPh sb="12" eb="14">
      <t>セッケイ</t>
    </rPh>
    <rPh sb="14" eb="16">
      <t>トショ</t>
    </rPh>
    <rPh sb="17" eb="19">
      <t>ヘンコウ</t>
    </rPh>
    <phoneticPr fontId="15"/>
  </si>
  <si>
    <t xml:space="preserve">請負代金額の変更に代える設計図書の　　変更内容　（予定）
</t>
    <phoneticPr fontId="3"/>
  </si>
  <si>
    <t>３８号様式</t>
    <rPh sb="2" eb="3">
      <t>ゴウ</t>
    </rPh>
    <rPh sb="3" eb="5">
      <t>ヨウシキ</t>
    </rPh>
    <phoneticPr fontId="3"/>
  </si>
  <si>
    <t>請負代金額の変更に代える設計図書の変更協議について</t>
    <rPh sb="19" eb="21">
      <t>キョウギ</t>
    </rPh>
    <phoneticPr fontId="3"/>
  </si>
  <si>
    <t>付けの</t>
    <phoneticPr fontId="3"/>
  </si>
  <si>
    <t>請負代金額</t>
    <phoneticPr fontId="3"/>
  </si>
  <si>
    <t>入力欄（発注者による契約事項）</t>
    <rPh sb="0" eb="2">
      <t>ニュウリョク</t>
    </rPh>
    <rPh sb="2" eb="3">
      <t>ラン</t>
    </rPh>
    <rPh sb="10" eb="12">
      <t>ケイヤク</t>
    </rPh>
    <rPh sb="12" eb="14">
      <t>ジコウ</t>
    </rPh>
    <phoneticPr fontId="3"/>
  </si>
  <si>
    <t>入力欄（受注者による契約事項）</t>
    <rPh sb="0" eb="2">
      <t>ニュウリョク</t>
    </rPh>
    <rPh sb="2" eb="3">
      <t>ラン</t>
    </rPh>
    <rPh sb="4" eb="6">
      <t>ジュチュウ</t>
    </rPh>
    <rPh sb="6" eb="7">
      <t>シャ</t>
    </rPh>
    <rPh sb="10" eb="12">
      <t>ケイヤク</t>
    </rPh>
    <rPh sb="12" eb="14">
      <t>ジコウ</t>
    </rPh>
    <phoneticPr fontId="3"/>
  </si>
  <si>
    <t>発議番号</t>
    <phoneticPr fontId="3"/>
  </si>
  <si>
    <t>スライドによる請負代金額の変更</t>
    <phoneticPr fontId="3"/>
  </si>
  <si>
    <t>請負代金額の変更に代える設計図書の変更協議通知</t>
    <rPh sb="19" eb="21">
      <t>キョウギ</t>
    </rPh>
    <rPh sb="21" eb="23">
      <t>ツウチ</t>
    </rPh>
    <phoneticPr fontId="3"/>
  </si>
  <si>
    <t>請負代金額変更協議通知</t>
    <rPh sb="0" eb="2">
      <t>ウケオイ</t>
    </rPh>
    <rPh sb="2" eb="4">
      <t>ダイキン</t>
    </rPh>
    <rPh sb="4" eb="5">
      <t>ガク</t>
    </rPh>
    <phoneticPr fontId="3"/>
  </si>
  <si>
    <t>工期変更協議通知</t>
    <phoneticPr fontId="3"/>
  </si>
  <si>
    <t>工期延長請求</t>
    <rPh sb="0" eb="2">
      <t>コウキ</t>
    </rPh>
    <phoneticPr fontId="3"/>
  </si>
  <si>
    <t>平塚市浅間町９番１号</t>
    <rPh sb="0" eb="3">
      <t>ヒラツカシ</t>
    </rPh>
    <rPh sb="3" eb="6">
      <t>センゲンチョウ</t>
    </rPh>
    <rPh sb="7" eb="8">
      <t>バン</t>
    </rPh>
    <rPh sb="9" eb="10">
      <t>ゴウ</t>
    </rPh>
    <phoneticPr fontId="3"/>
  </si>
  <si>
    <t>平塚市南原一丁目１９番１号</t>
    <rPh sb="5" eb="6">
      <t>イチ</t>
    </rPh>
    <phoneticPr fontId="3"/>
  </si>
  <si>
    <t>発注者所在地</t>
    <rPh sb="0" eb="3">
      <t>ハッチュウシャ</t>
    </rPh>
    <rPh sb="3" eb="6">
      <t>ショザイチ</t>
    </rPh>
    <phoneticPr fontId="3"/>
  </si>
  <si>
    <t>参考様式</t>
    <rPh sb="0" eb="2">
      <t>サンコウ</t>
    </rPh>
    <rPh sb="2" eb="4">
      <t>ヨウシキ</t>
    </rPh>
    <phoneticPr fontId="3"/>
  </si>
  <si>
    <t>発注者</t>
    <rPh sb="0" eb="3">
      <t>ハッチュウシャ</t>
    </rPh>
    <phoneticPr fontId="3"/>
  </si>
  <si>
    <t>受注者</t>
    <rPh sb="0" eb="2">
      <t>ジュチュウ</t>
    </rPh>
    <rPh sb="2" eb="3">
      <t>シャ</t>
    </rPh>
    <phoneticPr fontId="3"/>
  </si>
  <si>
    <t>協議</t>
    <phoneticPr fontId="3"/>
  </si>
  <si>
    <t>通知</t>
    <phoneticPr fontId="3"/>
  </si>
  <si>
    <t>提出</t>
    <phoneticPr fontId="3"/>
  </si>
  <si>
    <t>請求</t>
    <rPh sb="0" eb="2">
      <t>セイキュウ</t>
    </rPh>
    <phoneticPr fontId="3"/>
  </si>
  <si>
    <t>受理</t>
    <phoneticPr fontId="3"/>
  </si>
  <si>
    <t>します。</t>
    <phoneticPr fontId="3"/>
  </si>
  <si>
    <t>その他</t>
    <rPh sb="2" eb="3">
      <t>タ</t>
    </rPh>
    <phoneticPr fontId="3"/>
  </si>
  <si>
    <t>報告</t>
    <phoneticPr fontId="3"/>
  </si>
  <si>
    <t>主任（監理）  　技術者</t>
    <phoneticPr fontId="3"/>
  </si>
  <si>
    <t>№</t>
    <phoneticPr fontId="3"/>
  </si>
  <si>
    <t>設計図書の訂正（変更）指示について</t>
    <rPh sb="5" eb="7">
      <t>テイセイ</t>
    </rPh>
    <rPh sb="11" eb="13">
      <t>シジ</t>
    </rPh>
    <phoneticPr fontId="3"/>
  </si>
  <si>
    <t>変更</t>
    <phoneticPr fontId="3"/>
  </si>
  <si>
    <t>に係る承諾書</t>
    <phoneticPr fontId="3"/>
  </si>
  <si>
    <t>発注者が請負代金額を増額すべき事由又は費用を負担すべき事由が生じた日から７日以内に協議開始の日を通知しない場合に通知することができます。</t>
    <rPh sb="56" eb="58">
      <t>ツウチ</t>
    </rPh>
    <phoneticPr fontId="3"/>
  </si>
  <si>
    <t>設計図書の変更のみを除き、契約工期の変更か請負代金額の
変更のいずれか、又は両方の変更の有無を必ず入力すること。</t>
    <rPh sb="0" eb="2">
      <t>セッケイ</t>
    </rPh>
    <rPh sb="2" eb="4">
      <t>トショ</t>
    </rPh>
    <rPh sb="5" eb="7">
      <t>ヘンコウ</t>
    </rPh>
    <rPh sb="10" eb="11">
      <t>ノゾ</t>
    </rPh>
    <rPh sb="13" eb="15">
      <t>ケイヤク</t>
    </rPh>
    <rPh sb="15" eb="17">
      <t>コウキ</t>
    </rPh>
    <rPh sb="18" eb="20">
      <t>ヘンコウ</t>
    </rPh>
    <rPh sb="21" eb="23">
      <t>ウケオイ</t>
    </rPh>
    <rPh sb="23" eb="25">
      <t>ダイキン</t>
    </rPh>
    <rPh sb="25" eb="26">
      <t>ガク</t>
    </rPh>
    <rPh sb="28" eb="30">
      <t>ヘンコウ</t>
    </rPh>
    <rPh sb="36" eb="37">
      <t>マタ</t>
    </rPh>
    <rPh sb="38" eb="40">
      <t>リョウホウ</t>
    </rPh>
    <rPh sb="41" eb="43">
      <t>ヘンコウ</t>
    </rPh>
    <rPh sb="44" eb="46">
      <t>ウム</t>
    </rPh>
    <rPh sb="47" eb="48">
      <t>カナラ</t>
    </rPh>
    <rPh sb="49" eb="51">
      <t>ニュウリョク</t>
    </rPh>
    <phoneticPr fontId="3"/>
  </si>
  <si>
    <t>5月</t>
    <phoneticPr fontId="3"/>
  </si>
  <si>
    <t>6月</t>
    <rPh sb="1" eb="2">
      <t>ガツ</t>
    </rPh>
    <phoneticPr fontId="3"/>
  </si>
  <si>
    <t>15</t>
    <phoneticPr fontId="3"/>
  </si>
  <si>
    <t>7月</t>
    <rPh sb="1" eb="2">
      <t>ガツ</t>
    </rPh>
    <phoneticPr fontId="3"/>
  </si>
  <si>
    <t>8月</t>
    <rPh sb="1" eb="2">
      <t>ガツ</t>
    </rPh>
    <phoneticPr fontId="3"/>
  </si>
  <si>
    <t>9月</t>
    <rPh sb="1" eb="2">
      <t>ガツ</t>
    </rPh>
    <phoneticPr fontId="3"/>
  </si>
  <si>
    <t>30</t>
    <phoneticPr fontId="3"/>
  </si>
  <si>
    <t>10月</t>
    <rPh sb="2" eb="3">
      <t>ガツ</t>
    </rPh>
    <phoneticPr fontId="3"/>
  </si>
  <si>
    <t>15</t>
    <phoneticPr fontId="3"/>
  </si>
  <si>
    <t>11月</t>
    <rPh sb="2" eb="3">
      <t>ガツ</t>
    </rPh>
    <phoneticPr fontId="3"/>
  </si>
  <si>
    <t>12月</t>
    <rPh sb="2" eb="3">
      <t>ガツ</t>
    </rPh>
    <phoneticPr fontId="3"/>
  </si>
  <si>
    <t>清掃後片付け・完成図書作成・社内検査</t>
    <rPh sb="0" eb="2">
      <t>セイソウ</t>
    </rPh>
    <rPh sb="2" eb="5">
      <t>アトカタヅ</t>
    </rPh>
    <rPh sb="7" eb="9">
      <t>カンセイ</t>
    </rPh>
    <rPh sb="9" eb="11">
      <t>トショ</t>
    </rPh>
    <rPh sb="11" eb="13">
      <t>サクセイ</t>
    </rPh>
    <phoneticPr fontId="3"/>
  </si>
  <si>
    <t>←実務経験
年数を確認</t>
    <rPh sb="1" eb="3">
      <t>ジツム</t>
    </rPh>
    <rPh sb="3" eb="5">
      <t>ケイケン</t>
    </rPh>
    <rPh sb="6" eb="8">
      <t>ネンスウ</t>
    </rPh>
    <rPh sb="9" eb="11">
      <t>カクニン</t>
    </rPh>
    <phoneticPr fontId="3"/>
  </si>
  <si>
    <t>実務内容</t>
    <phoneticPr fontId="3"/>
  </si>
  <si>
    <t>実務経験</t>
    <rPh sb="2" eb="4">
      <t>ケイケン</t>
    </rPh>
    <phoneticPr fontId="3"/>
  </si>
  <si>
    <t>主任技術者</t>
    <rPh sb="0" eb="2">
      <t>シュニン</t>
    </rPh>
    <rPh sb="2" eb="5">
      <t>ギジュツシャ</t>
    </rPh>
    <phoneticPr fontId="3"/>
  </si>
  <si>
    <t>所属事業所（会社）名</t>
    <rPh sb="2" eb="5">
      <t>ジギョウショ</t>
    </rPh>
    <phoneticPr fontId="3"/>
  </si>
  <si>
    <t>従事した立場</t>
    <rPh sb="0" eb="2">
      <t>ジュウジ</t>
    </rPh>
    <rPh sb="4" eb="6">
      <t>タチバ</t>
    </rPh>
    <phoneticPr fontId="3"/>
  </si>
  <si>
    <t>実務経験（年月）</t>
    <rPh sb="0" eb="2">
      <t>ジツム</t>
    </rPh>
    <rPh sb="5" eb="7">
      <t>ネンゲツ</t>
    </rPh>
    <phoneticPr fontId="3"/>
  </si>
  <si>
    <t>卒業</t>
    <phoneticPr fontId="3"/>
  </si>
  <si>
    <t>高校・専門学校の指定学科</t>
    <phoneticPr fontId="3"/>
  </si>
  <si>
    <t>上記以外の学校の指定学科</t>
    <phoneticPr fontId="3"/>
  </si>
  <si>
    <t>その他の学歴</t>
    <phoneticPr fontId="3"/>
  </si>
  <si>
    <t>年</t>
    <phoneticPr fontId="3"/>
  </si>
  <si>
    <t>実務経験年数</t>
    <phoneticPr fontId="3"/>
  </si>
  <si>
    <t>歳</t>
    <rPh sb="0" eb="1">
      <t>サイ</t>
    </rPh>
    <phoneticPr fontId="3"/>
  </si>
  <si>
    <t>実務経験業種</t>
    <phoneticPr fontId="3"/>
  </si>
  <si>
    <t>技能者</t>
    <rPh sb="0" eb="3">
      <t>ギノウシャ</t>
    </rPh>
    <phoneticPr fontId="3"/>
  </si>
  <si>
    <t>現場代理人</t>
    <phoneticPr fontId="3"/>
  </si>
  <si>
    <t>職長等</t>
    <rPh sb="0" eb="2">
      <t>ショクチョウ</t>
    </rPh>
    <rPh sb="2" eb="3">
      <t>トウ</t>
    </rPh>
    <phoneticPr fontId="3"/>
  </si>
  <si>
    <t>民間</t>
    <rPh sb="0" eb="2">
      <t>ミンカン</t>
    </rPh>
    <phoneticPr fontId="3"/>
  </si>
  <si>
    <t>法該当区分</t>
    <phoneticPr fontId="3"/>
  </si>
  <si>
    <t>主な実務（工事名等）</t>
    <rPh sb="0" eb="1">
      <t>オモ</t>
    </rPh>
    <rPh sb="2" eb="4">
      <t>ジツム</t>
    </rPh>
    <rPh sb="8" eb="9">
      <t>トウ</t>
    </rPh>
    <phoneticPr fontId="3"/>
  </si>
  <si>
    <t>専門技術者</t>
    <rPh sb="0" eb="2">
      <t>センモン</t>
    </rPh>
    <rPh sb="2" eb="4">
      <t>ギジュツ</t>
    </rPh>
    <rPh sb="4" eb="5">
      <t>シャ</t>
    </rPh>
    <phoneticPr fontId="3"/>
  </si>
  <si>
    <t>専門技術者としての工事施工経験の有無</t>
    <rPh sb="0" eb="2">
      <t>センモン</t>
    </rPh>
    <phoneticPr fontId="3"/>
  </si>
  <si>
    <t>○○○○整備工事</t>
    <phoneticPr fontId="3"/>
  </si>
  <si>
    <t>主任技術者としての工事施工経験の有無</t>
    <rPh sb="0" eb="2">
      <t>シュニン</t>
    </rPh>
    <phoneticPr fontId="3"/>
  </si>
  <si>
    <t>技能者補助員</t>
    <rPh sb="0" eb="2">
      <t>ギノウ</t>
    </rPh>
    <rPh sb="3" eb="5">
      <t>ホジョ</t>
    </rPh>
    <rPh sb="5" eb="6">
      <t>イン</t>
    </rPh>
    <phoneticPr fontId="3"/>
  </si>
  <si>
    <t>設計・積算等</t>
    <rPh sb="0" eb="2">
      <t>セッケイ</t>
    </rPh>
    <rPh sb="3" eb="5">
      <t>セキサン</t>
    </rPh>
    <rPh sb="5" eb="6">
      <t>トウ</t>
    </rPh>
    <phoneticPr fontId="3"/>
  </si>
  <si>
    <t>　実務内容は元請、下請け、公共工事、民間工事を問いません。
　主な実務（工事名等）は年間で１件のみ記載してください。
　通算実務経験年数が必要実務経験年数を満たしていることが必要です。</t>
    <rPh sb="3" eb="5">
      <t>ナイヨウ</t>
    </rPh>
    <rPh sb="13" eb="15">
      <t>コウキョウ</t>
    </rPh>
    <rPh sb="15" eb="17">
      <t>コウジ</t>
    </rPh>
    <rPh sb="18" eb="20">
      <t>ミンカン</t>
    </rPh>
    <rPh sb="20" eb="22">
      <t>コウジ</t>
    </rPh>
    <rPh sb="31" eb="32">
      <t>オモ</t>
    </rPh>
    <rPh sb="33" eb="35">
      <t>ジツム</t>
    </rPh>
    <rPh sb="36" eb="38">
      <t>コウジ</t>
    </rPh>
    <rPh sb="38" eb="39">
      <t>メイ</t>
    </rPh>
    <rPh sb="39" eb="40">
      <t>トウ</t>
    </rPh>
    <rPh sb="42" eb="44">
      <t>ネンカン</t>
    </rPh>
    <rPh sb="46" eb="47">
      <t>ケン</t>
    </rPh>
    <rPh sb="49" eb="51">
      <t>キサイ</t>
    </rPh>
    <rPh sb="62" eb="64">
      <t>ジツム</t>
    </rPh>
    <rPh sb="64" eb="66">
      <t>ケイケン</t>
    </rPh>
    <rPh sb="66" eb="68">
      <t>ネンスウ</t>
    </rPh>
    <rPh sb="69" eb="71">
      <t>ヒツヨウ</t>
    </rPh>
    <rPh sb="71" eb="73">
      <t>ジツム</t>
    </rPh>
    <rPh sb="73" eb="75">
      <t>ケイケン</t>
    </rPh>
    <rPh sb="75" eb="77">
      <t>ネンスウ</t>
    </rPh>
    <rPh sb="78" eb="79">
      <t>ミ</t>
    </rPh>
    <rPh sb="87" eb="89">
      <t>ヒツヨウ</t>
    </rPh>
    <phoneticPr fontId="3"/>
  </si>
  <si>
    <t>　実務経験とは、建設工事の施工に関する技術上のすべての職務経験のことであり、設計技術者や現場代理人、主任技術者等に従事、及びこれらの技術を習得するための見習い期間も経験に含めますが、ただ単に、建設会社に在籍しているだけでは実務経験とは認められません。</t>
    <rPh sb="46" eb="49">
      <t>ダイリニン</t>
    </rPh>
    <rPh sb="98" eb="100">
      <t>カイシャ</t>
    </rPh>
    <rPh sb="101" eb="103">
      <t>ザイセキ</t>
    </rPh>
    <rPh sb="111" eb="113">
      <t>ジツム</t>
    </rPh>
    <rPh sb="113" eb="115">
      <t>ケイケン</t>
    </rPh>
    <rPh sb="117" eb="118">
      <t>ミト</t>
    </rPh>
    <phoneticPr fontId="3"/>
  </si>
  <si>
    <t>建設業法第７条第２号</t>
    <phoneticPr fontId="3"/>
  </si>
  <si>
    <t>契約約款第10条２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phoneticPr fontId="3"/>
  </si>
  <si>
    <t>現場代理人等変更通知書</t>
    <rPh sb="6" eb="8">
      <t>ヘンコウ</t>
    </rPh>
    <phoneticPr fontId="3"/>
  </si>
  <si>
    <t>主任技術者実務経験経歴書</t>
    <rPh sb="0" eb="2">
      <t>シュニン</t>
    </rPh>
    <rPh sb="5" eb="7">
      <t>ジツム</t>
    </rPh>
    <rPh sb="7" eb="9">
      <t>ケイケン</t>
    </rPh>
    <phoneticPr fontId="3"/>
  </si>
  <si>
    <t>専門技術者実務経験経歴書</t>
    <rPh sb="0" eb="2">
      <t>センモン</t>
    </rPh>
    <rPh sb="5" eb="7">
      <t>ジツム</t>
    </rPh>
    <rPh sb="7" eb="9">
      <t>ケイケン</t>
    </rPh>
    <phoneticPr fontId="3"/>
  </si>
  <si>
    <t>氏名</t>
    <rPh sb="0" eb="2">
      <t>シメイ</t>
    </rPh>
    <phoneticPr fontId="3"/>
  </si>
  <si>
    <t>住所</t>
    <rPh sb="0" eb="2">
      <t>ジュウショ</t>
    </rPh>
    <phoneticPr fontId="3"/>
  </si>
  <si>
    <t>受注者が有する権限のうち、現場代理人に委任せず自ら行使しようとする権限（該当する場合のみ記載のこと）</t>
    <rPh sb="0" eb="2">
      <t>ジュチュウ</t>
    </rPh>
    <rPh sb="2" eb="3">
      <t>シャ</t>
    </rPh>
    <rPh sb="33" eb="35">
      <t>ケンゲン</t>
    </rPh>
    <rPh sb="36" eb="38">
      <t>ガイトウ</t>
    </rPh>
    <rPh sb="40" eb="42">
      <t>バアイ</t>
    </rPh>
    <rPh sb="44" eb="46">
      <t>キサイ</t>
    </rPh>
    <phoneticPr fontId="3"/>
  </si>
  <si>
    <t>氏名</t>
    <phoneticPr fontId="3"/>
  </si>
  <si>
    <t>生年月日</t>
    <phoneticPr fontId="3"/>
  </si>
  <si>
    <t>イ</t>
    <phoneticPr fontId="3"/>
  </si>
  <si>
    <t>　建設業法
　第７条第２項イ</t>
    <rPh sb="1" eb="4">
      <t>ケンセツギョウ</t>
    </rPh>
    <rPh sb="4" eb="5">
      <t>ホウ</t>
    </rPh>
    <rPh sb="7" eb="8">
      <t>ダイ</t>
    </rPh>
    <rPh sb="9" eb="10">
      <t>ジョウ</t>
    </rPh>
    <rPh sb="10" eb="11">
      <t>ダイ</t>
    </rPh>
    <rPh sb="12" eb="13">
      <t>コウ</t>
    </rPh>
    <phoneticPr fontId="3"/>
  </si>
  <si>
    <t>⇒同上　ロ</t>
    <rPh sb="1" eb="3">
      <t>ドウジョウ</t>
    </rPh>
    <phoneticPr fontId="3"/>
  </si>
  <si>
    <t xml:space="preserve">主任
（監理）
技術者
</t>
    <rPh sb="0" eb="2">
      <t>シュニン</t>
    </rPh>
    <rPh sb="4" eb="6">
      <t>カンリ</t>
    </rPh>
    <rPh sb="8" eb="9">
      <t>ワザ</t>
    </rPh>
    <rPh sb="9" eb="10">
      <t>ジュツ</t>
    </rPh>
    <rPh sb="10" eb="11">
      <t>モノ</t>
    </rPh>
    <phoneticPr fontId="3"/>
  </si>
  <si>
    <t>変更現場代理人氏名</t>
    <rPh sb="0" eb="2">
      <t>ヘンコウ</t>
    </rPh>
    <rPh sb="2" eb="4">
      <t>ゲンバ</t>
    </rPh>
    <rPh sb="4" eb="7">
      <t>ダイリニン</t>
    </rPh>
    <rPh sb="7" eb="9">
      <t>シメイ</t>
    </rPh>
    <phoneticPr fontId="3"/>
  </si>
  <si>
    <t>変更専門技術者氏名</t>
    <rPh sb="0" eb="2">
      <t>ヘンコウ</t>
    </rPh>
    <rPh sb="2" eb="4">
      <t>センモン</t>
    </rPh>
    <rPh sb="4" eb="6">
      <t>ギジュツ</t>
    </rPh>
    <rPh sb="6" eb="7">
      <t>シャ</t>
    </rPh>
    <rPh sb="7" eb="9">
      <t>シメイ</t>
    </rPh>
    <phoneticPr fontId="3"/>
  </si>
  <si>
    <t>変更区分</t>
    <rPh sb="0" eb="2">
      <t>ヘンコウ</t>
    </rPh>
    <rPh sb="2" eb="4">
      <t>クブン</t>
    </rPh>
    <phoneticPr fontId="3"/>
  </si>
  <si>
    <t>変更が必要となった理由</t>
    <rPh sb="0" eb="2">
      <t>ヘンコウ</t>
    </rPh>
    <rPh sb="3" eb="5">
      <t>ヒツヨウ</t>
    </rPh>
    <rPh sb="9" eb="11">
      <t>リユウ</t>
    </rPh>
    <phoneticPr fontId="3"/>
  </si>
  <si>
    <t>４号様式①</t>
    <rPh sb="1" eb="2">
      <t>ゴウ</t>
    </rPh>
    <rPh sb="2" eb="4">
      <t>ヨウシキ</t>
    </rPh>
    <phoneticPr fontId="3"/>
  </si>
  <si>
    <t>４号様式②</t>
    <rPh sb="1" eb="2">
      <t>ゴウ</t>
    </rPh>
    <rPh sb="2" eb="4">
      <t>ヨウシキ</t>
    </rPh>
    <phoneticPr fontId="3"/>
  </si>
  <si>
    <t>技術者区分</t>
    <rPh sb="0" eb="3">
      <t>ギジュツシャ</t>
    </rPh>
    <rPh sb="3" eb="5">
      <t>クブン</t>
    </rPh>
    <phoneticPr fontId="3"/>
  </si>
  <si>
    <t>添付書類
（必須）</t>
    <rPh sb="6" eb="8">
      <t>ヒッス</t>
    </rPh>
    <phoneticPr fontId="3"/>
  </si>
  <si>
    <t>変更する方ごとに作成してください。</t>
    <rPh sb="0" eb="2">
      <t>ヘンコウ</t>
    </rPh>
    <rPh sb="4" eb="5">
      <t>カタ</t>
    </rPh>
    <rPh sb="8" eb="10">
      <t>サクセイ</t>
    </rPh>
    <phoneticPr fontId="3"/>
  </si>
  <si>
    <t>契約約款第１０条第２項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rPh sb="8" eb="9">
      <t>ダイ</t>
    </rPh>
    <rPh sb="10" eb="11">
      <t>コウ</t>
    </rPh>
    <phoneticPr fontId="3"/>
  </si>
  <si>
    <t>工事名</t>
    <rPh sb="0" eb="2">
      <t>コウジ</t>
    </rPh>
    <rPh sb="2" eb="3">
      <t>メイ</t>
    </rPh>
    <phoneticPr fontId="3"/>
  </si>
  <si>
    <t>　主任技術者を設置する場合、現場代理人等設置通知書に氏名等を記載し、
かつ、区分がイ又はロの場合（実務経験によるとき）は、この経歴書を作成
して現場代理人等設置通知書に添付してください。
（変更があったときも同じ）
　資格がある場合でも実務経験が必要となる場合があるので、現場代理人等設置通知書の「添付書類欄」を確認のこと</t>
    <rPh sb="95" eb="97">
      <t>ヘンコウ</t>
    </rPh>
    <rPh sb="104" eb="105">
      <t>オナ</t>
    </rPh>
    <rPh sb="109" eb="111">
      <t>シカク</t>
    </rPh>
    <rPh sb="114" eb="116">
      <t>バアイ</t>
    </rPh>
    <rPh sb="118" eb="120">
      <t>ジツム</t>
    </rPh>
    <rPh sb="120" eb="122">
      <t>ケイケン</t>
    </rPh>
    <rPh sb="123" eb="125">
      <t>ヒツヨウ</t>
    </rPh>
    <rPh sb="128" eb="130">
      <t>バアイ</t>
    </rPh>
    <rPh sb="136" eb="138">
      <t>ゲンバ</t>
    </rPh>
    <rPh sb="138" eb="141">
      <t>ダイリニン</t>
    </rPh>
    <rPh sb="141" eb="142">
      <t>トウ</t>
    </rPh>
    <rPh sb="142" eb="144">
      <t>セッチ</t>
    </rPh>
    <rPh sb="144" eb="147">
      <t>ツウチショ</t>
    </rPh>
    <rPh sb="149" eb="151">
      <t>テンプ</t>
    </rPh>
    <rPh sb="151" eb="153">
      <t>ショルイ</t>
    </rPh>
    <rPh sb="153" eb="154">
      <t>ラン</t>
    </rPh>
    <rPh sb="156" eb="158">
      <t>カクニン</t>
    </rPh>
    <phoneticPr fontId="3"/>
  </si>
  <si>
    <t>※技術者変更の特別な事由とは
　死亡、傷病または退職等、真にやむを得な場合のほか、次に掲げる場合等が考えられます。
① 受注者の責によらない理由により工事中止または工事内容の大幅な変更が発生し、工期が延長された場合
② 橋梁、ポンプ、ゲート等の工場製作を含む工事であって、工場から現地へ工事の現場が移行する時点
③ ダム、トンネル等の大規模な工事で、一つの契約工期が多年に及ぶ場合</t>
    <rPh sb="4" eb="6">
      <t>ヘンコウ</t>
    </rPh>
    <rPh sb="7" eb="9">
      <t>トクベツ</t>
    </rPh>
    <rPh sb="10" eb="11">
      <t>ジ</t>
    </rPh>
    <rPh sb="11" eb="12">
      <t>ユ</t>
    </rPh>
    <phoneticPr fontId="3"/>
  </si>
  <si>
    <t>特定建設共同企業体の場合は、他の構成員の主任技術者等の
通知も併せて作成し、提出して下さい。</t>
    <rPh sb="10" eb="12">
      <t>バアイ</t>
    </rPh>
    <rPh sb="14" eb="15">
      <t>タ</t>
    </rPh>
    <rPh sb="16" eb="19">
      <t>コウセイイン</t>
    </rPh>
    <rPh sb="20" eb="22">
      <t>シュニン</t>
    </rPh>
    <rPh sb="22" eb="25">
      <t>ギジュツシャ</t>
    </rPh>
    <rPh sb="25" eb="26">
      <t>トウ</t>
    </rPh>
    <rPh sb="28" eb="30">
      <t>ツウチ</t>
    </rPh>
    <rPh sb="31" eb="32">
      <t>アワ</t>
    </rPh>
    <rPh sb="34" eb="36">
      <t>サクセイ</t>
    </rPh>
    <rPh sb="38" eb="40">
      <t>テイシュツ</t>
    </rPh>
    <rPh sb="42" eb="43">
      <t>クダ</t>
    </rPh>
    <phoneticPr fontId="3"/>
  </si>
  <si>
    <r>
      <t xml:space="preserve">
※専門技術者を自社で置く場合は、現場
代理人等設置通知書に添付の事。
</t>
    </r>
    <r>
      <rPr>
        <b/>
        <sz val="14"/>
        <color theme="0"/>
        <rFont val="ＭＳ 明朝"/>
        <family val="1"/>
        <charset val="128"/>
      </rPr>
      <t>※資格がある場合でも実務経験が必要となる場合があるので、現場代理人等設置通知書の「添付書類欄」を確認のこと</t>
    </r>
    <phoneticPr fontId="3"/>
  </si>
  <si>
    <r>
      <t>　建設工事を請負った者が、その内訳となる専門工事（500万円未満【支給工事材料費を含む】の建設工事を除く。）の施工を、</t>
    </r>
    <r>
      <rPr>
        <b/>
        <u/>
        <sz val="14"/>
        <color rgb="FFFFFF00"/>
        <rFont val="ＭＳ 明朝"/>
        <family val="1"/>
        <charset val="128"/>
      </rPr>
      <t>下請負人に外注することなく自社の労働者によって施工するとき</t>
    </r>
    <r>
      <rPr>
        <b/>
        <sz val="14"/>
        <color theme="0"/>
        <rFont val="ＭＳ 明朝"/>
        <family val="1"/>
        <charset val="128"/>
      </rPr>
      <t>は、当該建設工事の施工の技術上の管理をつかさどる主任技術者の資格を有する技術者を配置しなければなりません。
　これにより自社で専門技術者を置く場合は、現場代理人等設置通知書に氏名等を記載し、かつ、</t>
    </r>
    <r>
      <rPr>
        <b/>
        <u/>
        <sz val="14"/>
        <color rgb="FFFFFF00"/>
        <rFont val="ＭＳ 明朝"/>
        <family val="1"/>
        <charset val="128"/>
      </rPr>
      <t>区分がイ又はロの場合（実務経験によるとき）</t>
    </r>
    <r>
      <rPr>
        <b/>
        <sz val="14"/>
        <color theme="0"/>
        <rFont val="ＭＳ 明朝"/>
        <family val="1"/>
        <charset val="128"/>
      </rPr>
      <t>はこの経歴書を作成してください。
　なお、建築一式工事または土木一式工事の場合、主任（監理）技術者が当該専門工事について資格要件を満たした上で専門技術者を兼務する場合は、配置する必要はありません。
　下請負人に外注する場合は、下請負人が主任技術者を配置する義務を負う
（施工体制台帳の下請負通知書に下請負人の主任技術者を記載する。）ので、この実務経歴書は作成する必要はありません。</t>
    </r>
    <rPh sb="232" eb="234">
      <t>コウジ</t>
    </rPh>
    <rPh sb="250" eb="252">
      <t>カンリ</t>
    </rPh>
    <rPh sb="253" eb="256">
      <t>ギジュツシャ</t>
    </rPh>
    <rPh sb="278" eb="280">
      <t>センモン</t>
    </rPh>
    <rPh sb="280" eb="282">
      <t>ギジュツ</t>
    </rPh>
    <rPh sb="282" eb="283">
      <t>シャ</t>
    </rPh>
    <phoneticPr fontId="3"/>
  </si>
  <si>
    <t>建設業法第７条第２号</t>
    <phoneticPr fontId="3"/>
  </si>
  <si>
    <t>最初に、こちらから必要事項を入力しましょう！
工事書類作成の省力化を図るため、この様式集を作成しました。
こちらに入力すると各シートにデータが反映されます。
各シートのリンク情報が間違いないことを確認した上で、必要事項を入力し印刷して下さい。</t>
    <rPh sb="57" eb="59">
      <t>ニュウリョク</t>
    </rPh>
    <rPh sb="62" eb="63">
      <t>カク</t>
    </rPh>
    <rPh sb="71" eb="73">
      <t>ハンエイ</t>
    </rPh>
    <rPh sb="79" eb="80">
      <t>カク</t>
    </rPh>
    <rPh sb="105" eb="107">
      <t>ヒツヨウ</t>
    </rPh>
    <rPh sb="107" eb="109">
      <t>ジコウ</t>
    </rPh>
    <rPh sb="110" eb="112">
      <t>ニュウリョク</t>
    </rPh>
    <rPh sb="113" eb="115">
      <t>インサツ</t>
    </rPh>
    <phoneticPr fontId="3"/>
  </si>
  <si>
    <t>主任技術者氏名</t>
    <rPh sb="0" eb="2">
      <t>シュニン</t>
    </rPh>
    <rPh sb="2" eb="5">
      <t>ギジュツシャ</t>
    </rPh>
    <rPh sb="5" eb="7">
      <t>シメイ</t>
    </rPh>
    <phoneticPr fontId="3"/>
  </si>
  <si>
    <t>（税込額）</t>
    <phoneticPr fontId="3"/>
  </si>
  <si>
    <t>工事目的物引渡し書</t>
  </si>
  <si>
    <t>（税込額）</t>
    <phoneticPr fontId="3"/>
  </si>
  <si>
    <t>（税込額）</t>
    <rPh sb="1" eb="3">
      <t>ゼイコミ</t>
    </rPh>
    <rPh sb="3" eb="4">
      <t>ガク</t>
    </rPh>
    <phoneticPr fontId="3"/>
  </si>
  <si>
    <t>第１項</t>
    <phoneticPr fontId="3"/>
  </si>
  <si>
    <t>⇒全体スライドの場合</t>
    <phoneticPr fontId="3"/>
  </si>
  <si>
    <t>第５項</t>
    <phoneticPr fontId="3"/>
  </si>
  <si>
    <t>⇒単品スライドの場合</t>
    <rPh sb="1" eb="3">
      <t>タンピン</t>
    </rPh>
    <rPh sb="8" eb="10">
      <t>バアイ</t>
    </rPh>
    <phoneticPr fontId="3"/>
  </si>
  <si>
    <t>第６項</t>
    <rPh sb="0" eb="1">
      <t>ダイ</t>
    </rPh>
    <rPh sb="2" eb="3">
      <t>コウ</t>
    </rPh>
    <phoneticPr fontId="3"/>
  </si>
  <si>
    <t>⇒インフレスライドの場合</t>
    <rPh sb="10" eb="12">
      <t>バアイ</t>
    </rPh>
    <phoneticPr fontId="3"/>
  </si>
  <si>
    <t>工事名</t>
    <phoneticPr fontId="3"/>
  </si>
  <si>
    <t>以前に工期変更されていないか必ず確認のこと。</t>
    <rPh sb="0" eb="2">
      <t>イゼン</t>
    </rPh>
    <rPh sb="3" eb="5">
      <t>コウキ</t>
    </rPh>
    <rPh sb="5" eb="7">
      <t>ヘンコウ</t>
    </rPh>
    <rPh sb="14" eb="15">
      <t>カナラ</t>
    </rPh>
    <rPh sb="16" eb="18">
      <t>カクニン</t>
    </rPh>
    <phoneticPr fontId="3"/>
  </si>
  <si>
    <t>自</t>
    <phoneticPr fontId="3"/>
  </si>
  <si>
    <t>至</t>
    <phoneticPr fontId="3"/>
  </si>
  <si>
    <t>協議予定額</t>
    <rPh sb="0" eb="2">
      <t>キョウギ</t>
    </rPh>
    <rPh sb="2" eb="4">
      <t>ヨテイ</t>
    </rPh>
    <phoneticPr fontId="3"/>
  </si>
  <si>
    <t>（税込額）</t>
    <phoneticPr fontId="3"/>
  </si>
  <si>
    <t>比率</t>
    <phoneticPr fontId="3"/>
  </si>
  <si>
    <t>基準日</t>
    <rPh sb="0" eb="3">
      <t>キジュンビ</t>
    </rPh>
    <phoneticPr fontId="3"/>
  </si>
  <si>
    <t>協議開始
予定日</t>
    <rPh sb="5" eb="7">
      <t>ヨテイ</t>
    </rPh>
    <phoneticPr fontId="3"/>
  </si>
  <si>
    <t>商号又は名称</t>
    <phoneticPr fontId="3"/>
  </si>
  <si>
    <t>代表者職氏名</t>
    <phoneticPr fontId="3"/>
  </si>
  <si>
    <t>※受注者が請負代金額の変更を請求する場合は、受注者の見積書の添付が必要になります。</t>
    <rPh sb="1" eb="3">
      <t>ジュチュウ</t>
    </rPh>
    <rPh sb="3" eb="4">
      <t>シャ</t>
    </rPh>
    <rPh sb="5" eb="7">
      <t>ウケオイ</t>
    </rPh>
    <rPh sb="7" eb="9">
      <t>ダイキン</t>
    </rPh>
    <rPh sb="9" eb="10">
      <t>ガク</t>
    </rPh>
    <rPh sb="11" eb="13">
      <t>ヘンコウ</t>
    </rPh>
    <rPh sb="14" eb="16">
      <t>セイキュウ</t>
    </rPh>
    <rPh sb="18" eb="20">
      <t>バアイ</t>
    </rPh>
    <rPh sb="22" eb="24">
      <t>ジュチュウ</t>
    </rPh>
    <rPh sb="24" eb="25">
      <t>シャ</t>
    </rPh>
    <rPh sb="26" eb="29">
      <t>ミツモリショ</t>
    </rPh>
    <rPh sb="30" eb="32">
      <t>テンプ</t>
    </rPh>
    <rPh sb="33" eb="35">
      <t>ヒツヨウ</t>
    </rPh>
    <phoneticPr fontId="3"/>
  </si>
  <si>
    <t>※署名又は押印のうえ、発注者、受注者双方で保管します。（原本は発注者保管とし、受注者は複写物を保管。）
※受注者については、建設業法上の「営業に関する図書（10年間の保管義務あり）」となります。</t>
    <rPh sb="1" eb="3">
      <t>ショメイ</t>
    </rPh>
    <rPh sb="3" eb="4">
      <t>マタ</t>
    </rPh>
    <rPh sb="18" eb="20">
      <t>ソウホウ</t>
    </rPh>
    <rPh sb="28" eb="30">
      <t>ゲンポン</t>
    </rPh>
    <rPh sb="31" eb="34">
      <t>ハッチュウシャ</t>
    </rPh>
    <rPh sb="34" eb="36">
      <t>ホカン</t>
    </rPh>
    <rPh sb="39" eb="40">
      <t>ジュ</t>
    </rPh>
    <rPh sb="40" eb="41">
      <t>チュウ</t>
    </rPh>
    <rPh sb="41" eb="42">
      <t>シャ</t>
    </rPh>
    <rPh sb="43" eb="45">
      <t>フクシャ</t>
    </rPh>
    <rPh sb="45" eb="46">
      <t>ブツ</t>
    </rPh>
    <rPh sb="47" eb="49">
      <t>ホカン</t>
    </rPh>
    <rPh sb="53" eb="55">
      <t>ジュチュウ</t>
    </rPh>
    <rPh sb="55" eb="56">
      <t>シャ</t>
    </rPh>
    <rPh sb="62" eb="65">
      <t>ケンセツギョウ</t>
    </rPh>
    <rPh sb="65" eb="66">
      <t>ホウ</t>
    </rPh>
    <rPh sb="66" eb="67">
      <t>ジョウ</t>
    </rPh>
    <rPh sb="80" eb="82">
      <t>ネンカン</t>
    </rPh>
    <rPh sb="83" eb="85">
      <t>ホカン</t>
    </rPh>
    <rPh sb="85" eb="87">
      <t>ギム</t>
    </rPh>
    <phoneticPr fontId="3"/>
  </si>
  <si>
    <t>工事受注者</t>
    <rPh sb="0" eb="2">
      <t>コウジ</t>
    </rPh>
    <rPh sb="2" eb="4">
      <t>ジュチュウ</t>
    </rPh>
    <rPh sb="4" eb="5">
      <t>シャ</t>
    </rPh>
    <phoneticPr fontId="3"/>
  </si>
  <si>
    <t>発議年月日</t>
    <phoneticPr fontId="3"/>
  </si>
  <si>
    <t>指示</t>
    <phoneticPr fontId="3"/>
  </si>
  <si>
    <t>承諾</t>
    <phoneticPr fontId="3"/>
  </si>
  <si>
    <t>報告</t>
    <phoneticPr fontId="3"/>
  </si>
  <si>
    <t>提出</t>
    <phoneticPr fontId="3"/>
  </si>
  <si>
    <t>その他：</t>
    <phoneticPr fontId="3"/>
  </si>
  <si>
    <t>指示</t>
    <phoneticPr fontId="3"/>
  </si>
  <si>
    <t>協議</t>
    <phoneticPr fontId="3"/>
  </si>
  <si>
    <t>受理</t>
    <phoneticPr fontId="3"/>
  </si>
  <si>
    <t>します。</t>
    <phoneticPr fontId="3"/>
  </si>
  <si>
    <t>　　　年　　月　　日</t>
    <rPh sb="3" eb="4">
      <t>ネン</t>
    </rPh>
    <rPh sb="6" eb="7">
      <t>ガツ</t>
    </rPh>
    <rPh sb="9" eb="10">
      <t>ヒ</t>
    </rPh>
    <phoneticPr fontId="3"/>
  </si>
  <si>
    <t>工事受注者</t>
    <rPh sb="0" eb="2">
      <t>コウジ</t>
    </rPh>
    <rPh sb="2" eb="5">
      <t>ジュチュウシャシャ</t>
    </rPh>
    <phoneticPr fontId="4"/>
  </si>
  <si>
    <t>承諾</t>
    <phoneticPr fontId="3"/>
  </si>
  <si>
    <t>協議</t>
    <phoneticPr fontId="3"/>
  </si>
  <si>
    <t>提出</t>
    <phoneticPr fontId="3"/>
  </si>
  <si>
    <t>報告</t>
    <phoneticPr fontId="3"/>
  </si>
  <si>
    <t>主任監督員</t>
    <phoneticPr fontId="3"/>
  </si>
  <si>
    <t>担当監督員</t>
    <phoneticPr fontId="3"/>
  </si>
  <si>
    <t>現場代理人</t>
    <phoneticPr fontId="3"/>
  </si>
  <si>
    <t>主任（監理）  　技術者</t>
    <phoneticPr fontId="3"/>
  </si>
  <si>
    <t>１号様式①</t>
    <rPh sb="1" eb="2">
      <t>ゴウ</t>
    </rPh>
    <rPh sb="2" eb="4">
      <t>ヨウシキ</t>
    </rPh>
    <phoneticPr fontId="3"/>
  </si>
  <si>
    <t>工事打合せ簿（工事監理業務等無し）</t>
    <rPh sb="0" eb="2">
      <t>コウジ</t>
    </rPh>
    <rPh sb="2" eb="4">
      <t>ウチアワ</t>
    </rPh>
    <rPh sb="5" eb="6">
      <t>ボ</t>
    </rPh>
    <rPh sb="14" eb="15">
      <t>ナ</t>
    </rPh>
    <phoneticPr fontId="3"/>
  </si>
  <si>
    <t>１号様式②</t>
    <rPh sb="1" eb="2">
      <t>ゴウ</t>
    </rPh>
    <rPh sb="2" eb="4">
      <t>ヨウシキ</t>
    </rPh>
    <phoneticPr fontId="3"/>
  </si>
  <si>
    <t>工事打合せ簿（工事監理業務等有り）</t>
    <rPh sb="0" eb="2">
      <t>コウジ</t>
    </rPh>
    <rPh sb="2" eb="4">
      <t>ウチアワ</t>
    </rPh>
    <rPh sb="5" eb="6">
      <t>ボ</t>
    </rPh>
    <rPh sb="14" eb="15">
      <t>ア</t>
    </rPh>
    <phoneticPr fontId="3"/>
  </si>
  <si>
    <t>※署名又は押印のうえ、発注者、工事監理業務受注者、設計意図伝達業務受注者、工事受注者の各自が保管します。（原本は発注者保管とし、他者は複写物を保管する。）
※工事受注者については、建設業法上の「営業に関する図書（10年間の保管義務あり）」となります。</t>
    <rPh sb="1" eb="3">
      <t>ショメイ</t>
    </rPh>
    <rPh sb="3" eb="4">
      <t>マタ</t>
    </rPh>
    <rPh sb="15" eb="17">
      <t>コウジ</t>
    </rPh>
    <rPh sb="17" eb="19">
      <t>カンリ</t>
    </rPh>
    <rPh sb="19" eb="21">
      <t>ギョウム</t>
    </rPh>
    <rPh sb="21" eb="23">
      <t>ジュチュウ</t>
    </rPh>
    <rPh sb="23" eb="24">
      <t>シャ</t>
    </rPh>
    <rPh sb="25" eb="27">
      <t>セッケイ</t>
    </rPh>
    <rPh sb="27" eb="29">
      <t>イト</t>
    </rPh>
    <rPh sb="29" eb="31">
      <t>デンタツ</t>
    </rPh>
    <rPh sb="31" eb="33">
      <t>ギョウム</t>
    </rPh>
    <rPh sb="33" eb="35">
      <t>ジュチュウ</t>
    </rPh>
    <rPh sb="35" eb="36">
      <t>シャ</t>
    </rPh>
    <rPh sb="37" eb="39">
      <t>コウジ</t>
    </rPh>
    <rPh sb="43" eb="45">
      <t>カクジ</t>
    </rPh>
    <rPh sb="53" eb="55">
      <t>ゲンポン</t>
    </rPh>
    <rPh sb="56" eb="59">
      <t>ハッチュウシャ</t>
    </rPh>
    <rPh sb="59" eb="61">
      <t>ホカン</t>
    </rPh>
    <rPh sb="64" eb="65">
      <t>タ</t>
    </rPh>
    <rPh sb="65" eb="66">
      <t>シャ</t>
    </rPh>
    <rPh sb="67" eb="69">
      <t>フクシャ</t>
    </rPh>
    <rPh sb="69" eb="70">
      <t>ブツ</t>
    </rPh>
    <rPh sb="71" eb="73">
      <t>ホカン</t>
    </rPh>
    <rPh sb="79" eb="81">
      <t>コウジ</t>
    </rPh>
    <rPh sb="81" eb="83">
      <t>ジュチュウ</t>
    </rPh>
    <rPh sb="83" eb="84">
      <t>シャ</t>
    </rPh>
    <rPh sb="90" eb="93">
      <t>ケンセツギョウ</t>
    </rPh>
    <rPh sb="93" eb="94">
      <t>ホウ</t>
    </rPh>
    <rPh sb="94" eb="95">
      <t>ジョウ</t>
    </rPh>
    <rPh sb="108" eb="110">
      <t>ネンカン</t>
    </rPh>
    <rPh sb="111" eb="113">
      <t>ホカン</t>
    </rPh>
    <rPh sb="113" eb="115">
      <t>ギム</t>
    </rPh>
    <phoneticPr fontId="3"/>
  </si>
  <si>
    <t>工事打合せ簿</t>
    <phoneticPr fontId="3"/>
  </si>
  <si>
    <t>案件番号</t>
    <phoneticPr fontId="3"/>
  </si>
  <si>
    <t>発議年月日</t>
    <phoneticPr fontId="3"/>
  </si>
  <si>
    <t>発議番号</t>
    <phoneticPr fontId="3"/>
  </si>
  <si>
    <t>№</t>
    <phoneticPr fontId="3"/>
  </si>
  <si>
    <t>指示</t>
    <phoneticPr fontId="3"/>
  </si>
  <si>
    <t>協議</t>
    <phoneticPr fontId="3"/>
  </si>
  <si>
    <t>通知</t>
    <phoneticPr fontId="3"/>
  </si>
  <si>
    <t>承諾</t>
    <phoneticPr fontId="3"/>
  </si>
  <si>
    <t>報告</t>
    <phoneticPr fontId="3"/>
  </si>
  <si>
    <t>提出</t>
    <phoneticPr fontId="3"/>
  </si>
  <si>
    <t>提案</t>
    <rPh sb="0" eb="2">
      <t>テイアン</t>
    </rPh>
    <phoneticPr fontId="3"/>
  </si>
  <si>
    <t>その他：</t>
    <rPh sb="2" eb="3">
      <t>タ</t>
    </rPh>
    <phoneticPr fontId="3"/>
  </si>
  <si>
    <t>工事監理業務受注者</t>
    <phoneticPr fontId="3"/>
  </si>
  <si>
    <t>設計意図伝達業務受注者</t>
    <rPh sb="0" eb="2">
      <t>セッケイ</t>
    </rPh>
    <rPh sb="2" eb="4">
      <t>イト</t>
    </rPh>
    <rPh sb="4" eb="6">
      <t>デンタツ</t>
    </rPh>
    <phoneticPr fontId="3"/>
  </si>
  <si>
    <t>葉</t>
    <phoneticPr fontId="3"/>
  </si>
  <si>
    <t>指示</t>
    <phoneticPr fontId="3"/>
  </si>
  <si>
    <t>提出</t>
    <phoneticPr fontId="3"/>
  </si>
  <si>
    <t>受理</t>
    <phoneticPr fontId="3"/>
  </si>
  <si>
    <t>します。</t>
    <phoneticPr fontId="3"/>
  </si>
  <si>
    <t>業務受注者
工事監理</t>
    <rPh sb="0" eb="2">
      <t>ギョウム</t>
    </rPh>
    <rPh sb="2" eb="4">
      <t>ジュチュウ</t>
    </rPh>
    <rPh sb="4" eb="5">
      <t>シャ</t>
    </rPh>
    <phoneticPr fontId="4"/>
  </si>
  <si>
    <t>確認</t>
    <rPh sb="0" eb="2">
      <t>カクニン</t>
    </rPh>
    <phoneticPr fontId="3"/>
  </si>
  <si>
    <t>協議</t>
    <phoneticPr fontId="3"/>
  </si>
  <si>
    <t>提出</t>
    <phoneticPr fontId="3"/>
  </si>
  <si>
    <t>受理</t>
    <phoneticPr fontId="3"/>
  </si>
  <si>
    <t>します。</t>
    <phoneticPr fontId="3"/>
  </si>
  <si>
    <t>業務受注者
設計意図伝達</t>
    <rPh sb="0" eb="2">
      <t>ギョウム</t>
    </rPh>
    <rPh sb="2" eb="4">
      <t>ジュチュウ</t>
    </rPh>
    <rPh sb="4" eb="5">
      <t>シャ</t>
    </rPh>
    <phoneticPr fontId="4"/>
  </si>
  <si>
    <t>協議</t>
    <phoneticPr fontId="3"/>
  </si>
  <si>
    <t>受理</t>
    <phoneticPr fontId="3"/>
  </si>
  <si>
    <t>します。</t>
    <phoneticPr fontId="3"/>
  </si>
  <si>
    <t>承諾</t>
    <phoneticPr fontId="3"/>
  </si>
  <si>
    <t>協議</t>
    <phoneticPr fontId="3"/>
  </si>
  <si>
    <t>工事監理業務</t>
    <rPh sb="0" eb="2">
      <t>コウジ</t>
    </rPh>
    <rPh sb="2" eb="4">
      <t>カンリ</t>
    </rPh>
    <rPh sb="4" eb="6">
      <t>ギョウム</t>
    </rPh>
    <phoneticPr fontId="3"/>
  </si>
  <si>
    <t>設計意図　　　　　　伝達業務</t>
    <rPh sb="0" eb="2">
      <t>セッケイ</t>
    </rPh>
    <rPh sb="2" eb="4">
      <t>イト</t>
    </rPh>
    <rPh sb="10" eb="12">
      <t>デンタツ</t>
    </rPh>
    <rPh sb="12" eb="14">
      <t>ギョウム</t>
    </rPh>
    <phoneticPr fontId="3"/>
  </si>
  <si>
    <t>○○増築工事</t>
    <phoneticPr fontId="3"/>
  </si>
  <si>
    <t>夏季休暇</t>
    <rPh sb="0" eb="2">
      <t>カキ</t>
    </rPh>
    <rPh sb="2" eb="4">
      <t>キュウカ</t>
    </rPh>
    <phoneticPr fontId="3"/>
  </si>
  <si>
    <t>平塚市工事請負契約約款に附帯する様式等（公共建築工事編）</t>
    <rPh sb="18" eb="19">
      <t>トウ</t>
    </rPh>
    <rPh sb="20" eb="22">
      <t>コウキョウ</t>
    </rPh>
    <rPh sb="22" eb="24">
      <t>ケンチク</t>
    </rPh>
    <rPh sb="24" eb="26">
      <t>コウジ</t>
    </rPh>
    <rPh sb="26" eb="27">
      <t>ヘン</t>
    </rPh>
    <phoneticPr fontId="3"/>
  </si>
  <si>
    <t>現場代理人等設置通知書及び工程表を提出します。</t>
    <rPh sb="0" eb="2">
      <t>ゲンバ</t>
    </rPh>
    <rPh sb="2" eb="5">
      <t>ダイリニン</t>
    </rPh>
    <rPh sb="5" eb="6">
      <t>トウ</t>
    </rPh>
    <rPh sb="6" eb="8">
      <t>セッチ</t>
    </rPh>
    <rPh sb="8" eb="11">
      <t>ツウチショ</t>
    </rPh>
    <rPh sb="11" eb="12">
      <t>オヨ</t>
    </rPh>
    <rPh sb="13" eb="16">
      <t>コウテイヒョウ</t>
    </rPh>
    <rPh sb="17" eb="19">
      <t>テイシュツ</t>
    </rPh>
    <phoneticPr fontId="3"/>
  </si>
  <si>
    <t>その他の学校</t>
    <rPh sb="4" eb="6">
      <t>ガッコウ</t>
    </rPh>
    <phoneticPr fontId="3"/>
  </si>
  <si>
    <t>実務経験を必要とする資格の場合</t>
    <rPh sb="0" eb="2">
      <t>ジツム</t>
    </rPh>
    <rPh sb="2" eb="4">
      <t>ケイケン</t>
    </rPh>
    <rPh sb="5" eb="7">
      <t>ヒツヨウ</t>
    </rPh>
    <rPh sb="10" eb="12">
      <t>シカク</t>
    </rPh>
    <rPh sb="13" eb="15">
      <t>バアイ</t>
    </rPh>
    <phoneticPr fontId="3"/>
  </si>
  <si>
    <t>⇒同上　ハ</t>
    <rPh sb="1" eb="3">
      <t>ドウジョウ</t>
    </rPh>
    <phoneticPr fontId="3"/>
  </si>
  <si>
    <t>学歴による場合は、実務経験年数が自動計算されます</t>
    <rPh sb="0" eb="2">
      <t>ガクレキ</t>
    </rPh>
    <rPh sb="5" eb="7">
      <t>バアイ</t>
    </rPh>
    <rPh sb="9" eb="11">
      <t>ジツム</t>
    </rPh>
    <rPh sb="11" eb="13">
      <t>ケイケン</t>
    </rPh>
    <rPh sb="13" eb="15">
      <t>ネンスウ</t>
    </rPh>
    <rPh sb="16" eb="18">
      <t>ジドウ</t>
    </rPh>
    <rPh sb="18" eb="20">
      <t>ケイサン</t>
    </rPh>
    <phoneticPr fontId="3"/>
  </si>
  <si>
    <t>各項目入力表に各種情報を必ず入力する事。
工程表は2部印刷して監督員に提出して下さい。</t>
    <rPh sb="0" eb="3">
      <t>カクコウモク</t>
    </rPh>
    <rPh sb="3" eb="5">
      <t>ニュウリョク</t>
    </rPh>
    <rPh sb="5" eb="6">
      <t>ヒョウ</t>
    </rPh>
    <rPh sb="7" eb="9">
      <t>カクシュ</t>
    </rPh>
    <rPh sb="9" eb="11">
      <t>ジョウホウ</t>
    </rPh>
    <rPh sb="12" eb="13">
      <t>カナラ</t>
    </rPh>
    <rPh sb="14" eb="16">
      <t>ニュウリョク</t>
    </rPh>
    <rPh sb="18" eb="19">
      <t>コト</t>
    </rPh>
    <rPh sb="21" eb="24">
      <t>コウテイヒョウ</t>
    </rPh>
    <rPh sb="31" eb="34">
      <t>カントクイン</t>
    </rPh>
    <rPh sb="39" eb="40">
      <t>クダ</t>
    </rPh>
    <phoneticPr fontId="3"/>
  </si>
  <si>
    <t>データを保存する場合は、別ファイルに
シートをコピーしてください。
（このシートは原稿としてご使用ください。）</t>
    <rPh sb="4" eb="6">
      <t>ホゾン</t>
    </rPh>
    <rPh sb="8" eb="10">
      <t>バアイ</t>
    </rPh>
    <rPh sb="12" eb="13">
      <t>ベツ</t>
    </rPh>
    <rPh sb="41" eb="43">
      <t>ゲンコウ</t>
    </rPh>
    <rPh sb="47" eb="49">
      <t>シヨウ</t>
    </rPh>
    <phoneticPr fontId="3"/>
  </si>
  <si>
    <t>⇐日付（入力必須）</t>
    <rPh sb="4" eb="6">
      <t>ニュウリョク</t>
    </rPh>
    <rPh sb="6" eb="8">
      <t>ヒッス</t>
    </rPh>
    <phoneticPr fontId="3"/>
  </si>
  <si>
    <t>品質・規格</t>
  </si>
  <si>
    <t>品質・規格</t>
    <rPh sb="0" eb="1">
      <t>シナ</t>
    </rPh>
    <rPh sb="1" eb="2">
      <t>シツ</t>
    </rPh>
    <rPh sb="3" eb="4">
      <t>キ</t>
    </rPh>
    <rPh sb="4" eb="5">
      <t>カク</t>
    </rPh>
    <phoneticPr fontId="15"/>
  </si>
  <si>
    <t>材料名</t>
  </si>
  <si>
    <t>材料名</t>
    <rPh sb="0" eb="1">
      <t>ザイ</t>
    </rPh>
    <rPh sb="1" eb="2">
      <t>リョウ</t>
    </rPh>
    <rPh sb="2" eb="3">
      <t>メイ</t>
    </rPh>
    <phoneticPr fontId="15"/>
  </si>
  <si>
    <t>確認欄</t>
  </si>
  <si>
    <t>確認欄</t>
    <rPh sb="0" eb="1">
      <t>アキラ</t>
    </rPh>
    <rPh sb="1" eb="2">
      <t>シノブ</t>
    </rPh>
    <rPh sb="2" eb="3">
      <t>ラン</t>
    </rPh>
    <phoneticPr fontId="15"/>
  </si>
  <si>
    <t>備考</t>
  </si>
  <si>
    <t>備考</t>
    <rPh sb="0" eb="1">
      <t>ソナエ</t>
    </rPh>
    <rPh sb="1" eb="2">
      <t>コウ</t>
    </rPh>
    <phoneticPr fontId="15"/>
  </si>
  <si>
    <t>確認年月日</t>
  </si>
  <si>
    <t>確認方法</t>
  </si>
  <si>
    <t>確認印</t>
  </si>
  <si>
    <t>創意工夫に関する実施状況（営繕工事用）</t>
    <rPh sb="13" eb="15">
      <t>エイゼン</t>
    </rPh>
    <rPh sb="15" eb="18">
      <t>コウジヨウ</t>
    </rPh>
    <phoneticPr fontId="4"/>
  </si>
  <si>
    <t>工事名</t>
    <rPh sb="0" eb="3">
      <t>コウジメイ</t>
    </rPh>
    <phoneticPr fontId="4"/>
  </si>
  <si>
    <t>受注者名</t>
    <rPh sb="0" eb="3">
      <t>ジュチュウシャ</t>
    </rPh>
    <rPh sb="3" eb="4">
      <t>メイ</t>
    </rPh>
    <phoneticPr fontId="4"/>
  </si>
  <si>
    <t>考査項目</t>
    <phoneticPr fontId="4"/>
  </si>
  <si>
    <t>細別</t>
    <phoneticPr fontId="4"/>
  </si>
  <si>
    <t>評価対象項目</t>
    <phoneticPr fontId="4"/>
  </si>
  <si>
    <t>創意工夫</t>
    <phoneticPr fontId="4"/>
  </si>
  <si>
    <t>■準備・後片づけ関係</t>
    <rPh sb="1" eb="3">
      <t>ジュンビ</t>
    </rPh>
    <rPh sb="4" eb="6">
      <t>アトカタ</t>
    </rPh>
    <phoneticPr fontId="4"/>
  </si>
  <si>
    <t>測量・位置出しにおける工夫</t>
  </si>
  <si>
    <t>現地調査方法の工夫</t>
  </si>
  <si>
    <t>その他</t>
  </si>
  <si>
    <t>理由：</t>
    <rPh sb="0" eb="2">
      <t>リユウ</t>
    </rPh>
    <phoneticPr fontId="4"/>
  </si>
  <si>
    <t>■施工関係</t>
    <phoneticPr fontId="4"/>
  </si>
  <si>
    <t>施工に伴う器具・工具・装置類の工夫</t>
    <phoneticPr fontId="4"/>
  </si>
  <si>
    <t>工場加工製品等の活用による副産物及び廃棄物の減少または
リサイクルに対する積極的な取組み</t>
    <phoneticPr fontId="4"/>
  </si>
  <si>
    <t>土工事、地業工事、鉄骨建て方、コンクリート工事等の
施工関係の工夫</t>
    <phoneticPr fontId="4"/>
  </si>
  <si>
    <r>
      <t>建築材料・機材等の運搬・搬入等を含む施工方法</t>
    </r>
    <r>
      <rPr>
        <strike/>
        <sz val="10"/>
        <rFont val="ＭＳ 明朝"/>
        <family val="1"/>
        <charset val="128"/>
      </rPr>
      <t>に</t>
    </r>
    <r>
      <rPr>
        <sz val="10"/>
        <rFont val="ＭＳ 明朝"/>
        <family val="1"/>
        <charset val="128"/>
      </rPr>
      <t>の工夫</t>
    </r>
    <phoneticPr fontId="4"/>
  </si>
  <si>
    <t>電気設備工事等の配線、配管等の工夫</t>
    <phoneticPr fontId="4"/>
  </si>
  <si>
    <t>暖冷房衛生設備工事等の配管、ダクト等の工夫　</t>
  </si>
  <si>
    <t>照明・視界確保等の工夫</t>
  </si>
  <si>
    <t>仮排水、仮道路、迂回路等の計画・施工の工夫</t>
  </si>
  <si>
    <t>運搬車両・施工機械等の工夫</t>
  </si>
  <si>
    <t>型枠、足場、山留め等の仮設関係の工夫</t>
  </si>
  <si>
    <t>施工管理及び品質向上等の工夫</t>
  </si>
  <si>
    <t>プレハブ工法等の採用による工期短縮等の工夫</t>
  </si>
  <si>
    <t>仮設施工等の工夫</t>
    <phoneticPr fontId="4"/>
  </si>
  <si>
    <t>既存施設・近隣等に対する騒音・振動対策等の工夫</t>
  </si>
  <si>
    <t>保全への配慮による材料選定・施工方法等の工夫</t>
    <phoneticPr fontId="4"/>
  </si>
  <si>
    <t>作業の安全性向上のための施工方法等の工夫</t>
  </si>
  <si>
    <t>■品質関係</t>
    <rPh sb="1" eb="3">
      <t>ヒンシツ</t>
    </rPh>
    <rPh sb="3" eb="5">
      <t>カンケイ</t>
    </rPh>
    <phoneticPr fontId="4"/>
  </si>
  <si>
    <t>集計ソフト等の活用と工夫</t>
  </si>
  <si>
    <t>躯体工事の品質管理の工夫</t>
  </si>
  <si>
    <t>材料・機材の検査・試験に関する工夫</t>
    <phoneticPr fontId="4"/>
  </si>
  <si>
    <t>施工の検査・試験に関する工夫　</t>
  </si>
  <si>
    <t>品質記録方法の工夫</t>
  </si>
  <si>
    <t>■安全衛生関係</t>
    <phoneticPr fontId="4"/>
  </si>
  <si>
    <t>安全仮設備等の工夫（落下物、墜落・転落、挟まれ、看板、立入禁止柵、手摺り、足場等）</t>
    <phoneticPr fontId="4"/>
  </si>
  <si>
    <t>安全衛生教育、技術向上講習会等、ミーティング、安全パトロール等に関する工夫</t>
    <phoneticPr fontId="4"/>
  </si>
  <si>
    <t>現場事務所、休憩所等の環境向上の工夫</t>
    <phoneticPr fontId="4"/>
  </si>
  <si>
    <t>酸欠対策・有毒ガス・可燃ガスの処理または粉塵防止策や作業中の
換気等の工夫</t>
    <phoneticPr fontId="4"/>
  </si>
  <si>
    <t>周辺道路等の事故防止または一般交通確保等のための工夫</t>
  </si>
  <si>
    <t>改修工事における既存施設利用者等に対する安全対策の工夫</t>
  </si>
  <si>
    <t>作業時における作業環境改善等の工夫</t>
  </si>
  <si>
    <t>ゴミの減量化、アイドリングストップの励行等の地球環境への工夫</t>
  </si>
  <si>
    <t>■施工管理関係</t>
    <phoneticPr fontId="4"/>
  </si>
  <si>
    <t>出来形の管理等に関する工夫</t>
    <phoneticPr fontId="4"/>
  </si>
  <si>
    <t>施工計画書または写真記録等に関する工夫</t>
  </si>
  <si>
    <t>出来形・品質に関する計測等の工夫及び集計の工夫</t>
    <rPh sb="16" eb="17">
      <t>オヨ</t>
    </rPh>
    <phoneticPr fontId="4"/>
  </si>
  <si>
    <t>ＣＡＤ、施工管理ソフト等の活用</t>
    <phoneticPr fontId="4"/>
  </si>
  <si>
    <t>ＣＡＬＳを活用した施工管理の工夫</t>
    <phoneticPr fontId="4"/>
  </si>
  <si>
    <t>その他</t>
    <phoneticPr fontId="4"/>
  </si>
  <si>
    <t>■その他</t>
    <phoneticPr fontId="4"/>
  </si>
  <si>
    <t>＜その他＞</t>
  </si>
  <si>
    <t xml:space="preserve">  １．該当する項目の□にレマーク記入
　２．具体的内容の説明として、写真・ポンチ絵等を様式３に整理。
</t>
    <rPh sb="44" eb="46">
      <t>ヨウシキ</t>
    </rPh>
    <phoneticPr fontId="4"/>
  </si>
  <si>
    <t>社会性等に関する実施状況（営繕工事用）</t>
    <rPh sb="13" eb="15">
      <t>エイゼン</t>
    </rPh>
    <rPh sb="15" eb="18">
      <t>コウジヨウ</t>
    </rPh>
    <phoneticPr fontId="4"/>
  </si>
  <si>
    <t>社会性等</t>
    <phoneticPr fontId="4"/>
  </si>
  <si>
    <t>■地域への貢献等</t>
    <rPh sb="1" eb="3">
      <t>チイキ</t>
    </rPh>
    <rPh sb="5" eb="7">
      <t>コウケン</t>
    </rPh>
    <rPh sb="7" eb="8">
      <t>ナド</t>
    </rPh>
    <phoneticPr fontId="4"/>
  </si>
  <si>
    <t xml:space="preserve">災害時等に地域への救援活動等に協力した。  </t>
    <phoneticPr fontId="4"/>
  </si>
  <si>
    <t>現場事務所や作業現場の環境を周辺地域との景観に合わせる等、
周辺地域との調和を図った。</t>
    <phoneticPr fontId="4"/>
  </si>
  <si>
    <t>広報活動や現場見学会等を実施して、地域とのコミュニケーションを図った。</t>
    <phoneticPr fontId="4"/>
  </si>
  <si>
    <t>地域イベントへの協力やボランティア活動等への協力や参加をした。</t>
    <phoneticPr fontId="4"/>
  </si>
  <si>
    <t>創意工夫・社会性等に関する実施状況（営繕工事用）</t>
    <phoneticPr fontId="4"/>
  </si>
  <si>
    <t>細　　別</t>
    <phoneticPr fontId="4"/>
  </si>
  <si>
    <t>実施内容</t>
    <rPh sb="0" eb="2">
      <t>ジッシ</t>
    </rPh>
    <rPh sb="2" eb="4">
      <t>ナイヨウ</t>
    </rPh>
    <phoneticPr fontId="4"/>
  </si>
  <si>
    <t>（説明）</t>
    <rPh sb="1" eb="3">
      <t>セツメイ</t>
    </rPh>
    <phoneticPr fontId="4"/>
  </si>
  <si>
    <t>(添付図）</t>
    <rPh sb="1" eb="3">
      <t>テンプ</t>
    </rPh>
    <rPh sb="3" eb="4">
      <t>ズ</t>
    </rPh>
    <phoneticPr fontId="4"/>
  </si>
  <si>
    <t>　　説明資料は簡潔に作成するものとし、必要に応じて別葉とする。</t>
    <phoneticPr fontId="4"/>
  </si>
  <si>
    <t>出　荷　証　明　書</t>
    <phoneticPr fontId="3"/>
  </si>
  <si>
    <t>（宛  先）</t>
    <phoneticPr fontId="3"/>
  </si>
  <si>
    <t>（出荷証明者）</t>
    <rPh sb="1" eb="3">
      <t>シュッカ</t>
    </rPh>
    <rPh sb="3" eb="5">
      <t>ショウメイ</t>
    </rPh>
    <rPh sb="5" eb="6">
      <t>シャ</t>
    </rPh>
    <phoneticPr fontId="3"/>
  </si>
  <si>
    <t>受注者：</t>
    <rPh sb="0" eb="3">
      <t>ジュチュウシャ</t>
    </rPh>
    <phoneticPr fontId="3"/>
  </si>
  <si>
    <t>代表者職氏名</t>
    <rPh sb="0" eb="3">
      <t>ダイヒョウシャ</t>
    </rPh>
    <rPh sb="3" eb="4">
      <t>ショク</t>
    </rPh>
    <rPh sb="4" eb="6">
      <t>シメイ</t>
    </rPh>
    <phoneticPr fontId="3"/>
  </si>
  <si>
    <t>していない</t>
    <phoneticPr fontId="3"/>
  </si>
  <si>
    <t>している</t>
    <phoneticPr fontId="3"/>
  </si>
  <si>
    <t>材料名</t>
    <phoneticPr fontId="3"/>
  </si>
  <si>
    <t>品質・規格</t>
    <phoneticPr fontId="3"/>
  </si>
  <si>
    <t>品質・規格</t>
    <phoneticPr fontId="3"/>
  </si>
  <si>
    <t>単位</t>
    <rPh sb="0" eb="2">
      <t>タンイ</t>
    </rPh>
    <phoneticPr fontId="3"/>
  </si>
  <si>
    <t>数量</t>
    <rPh sb="0" eb="2">
      <t>スウリョウ</t>
    </rPh>
    <phoneticPr fontId="3"/>
  </si>
  <si>
    <t>出荷日</t>
    <rPh sb="0" eb="3">
      <t>シュッカビ</t>
    </rPh>
    <phoneticPr fontId="3"/>
  </si>
  <si>
    <t>　出荷証明書【継続用紙】</t>
    <phoneticPr fontId="3"/>
  </si>
  <si>
    <t>材料名</t>
    <phoneticPr fontId="3"/>
  </si>
  <si>
    <t>周辺地域の環境保全、生物保護等について、具体的な対策を
した。</t>
    <phoneticPr fontId="4"/>
  </si>
  <si>
    <t>標準仕様書</t>
    <rPh sb="0" eb="2">
      <t>ヒョウジュン</t>
    </rPh>
    <rPh sb="2" eb="5">
      <t>シヨウショ</t>
    </rPh>
    <phoneticPr fontId="3"/>
  </si>
  <si>
    <t>出荷証明書</t>
  </si>
  <si>
    <t>創意工夫</t>
    <phoneticPr fontId="3"/>
  </si>
  <si>
    <t>工事成績評定要領</t>
    <phoneticPr fontId="3"/>
  </si>
  <si>
    <t>社会性等</t>
  </si>
  <si>
    <t>創意工夫・社会性等の説明</t>
  </si>
  <si>
    <t>（関係各条共通）</t>
    <rPh sb="1" eb="3">
      <t>カンケイ</t>
    </rPh>
    <rPh sb="3" eb="4">
      <t>カク</t>
    </rPh>
    <rPh sb="4" eb="5">
      <t>ジョウ</t>
    </rPh>
    <rPh sb="5" eb="7">
      <t>キョウツウ</t>
    </rPh>
    <phoneticPr fontId="3"/>
  </si>
  <si>
    <t>要領１号様式</t>
    <rPh sb="0" eb="2">
      <t>ヨウリョウ</t>
    </rPh>
    <rPh sb="3" eb="4">
      <t>ゴウ</t>
    </rPh>
    <rPh sb="4" eb="6">
      <t>ヨウシキ</t>
    </rPh>
    <phoneticPr fontId="3"/>
  </si>
  <si>
    <t>要領２号様式</t>
    <rPh sb="0" eb="2">
      <t>ヨウリョウ</t>
    </rPh>
    <rPh sb="3" eb="4">
      <t>ゴウ</t>
    </rPh>
    <rPh sb="4" eb="6">
      <t>ヨウシキ</t>
    </rPh>
    <phoneticPr fontId="3"/>
  </si>
  <si>
    <t>要領３号様式</t>
    <rPh sb="0" eb="2">
      <t>ヨウリョウ</t>
    </rPh>
    <rPh sb="3" eb="4">
      <t>ゴウ</t>
    </rPh>
    <rPh sb="4" eb="6">
      <t>ヨウシキ</t>
    </rPh>
    <phoneticPr fontId="3"/>
  </si>
  <si>
    <t>　工事現場内に搬入した工事材料について、工事現場外に搬出したいので、承諾願いたく、工事請負契約約款第１３条第４項の規定により、次のとおり通知します。</t>
    <rPh sb="63" eb="64">
      <t>ツギ</t>
    </rPh>
    <phoneticPr fontId="4"/>
  </si>
  <si>
    <t>　支給材料又は貸与品が適当でないと認められたので、工事請負契約約款第１５条第２項（第４項）の規定により、次のとおり通知します。</t>
    <phoneticPr fontId="4"/>
  </si>
  <si>
    <t>　工事用として、下記の支給材料（貸与品）の引渡しを受けたので、工事請負契約約款第１５条第３項の規定により、次のとおり受領書（借用書）を提出します。</t>
    <phoneticPr fontId="4"/>
  </si>
  <si>
    <t>　工事用支給材料（貸与品）について、工事請負契約約款第１５条第９項の規定により、次のとおり返還します。</t>
    <phoneticPr fontId="4"/>
  </si>
  <si>
    <t>　工事を施工するにあたり、設計図書との不一致等が生じたので、確認を請求したく、工事請負契約約款第１８条第１項の規定により、次のとおり通知します。</t>
    <rPh sb="33" eb="35">
      <t>セイキュウ</t>
    </rPh>
    <phoneticPr fontId="4"/>
  </si>
  <si>
    <t>　請負代金額を変更する必要が生じたため、工事請負契約約款第２５条</t>
    <rPh sb="1" eb="3">
      <t>ウケオイ</t>
    </rPh>
    <rPh sb="3" eb="5">
      <t>ダイキン</t>
    </rPh>
    <rPh sb="5" eb="6">
      <t>ガク</t>
    </rPh>
    <phoneticPr fontId="4"/>
  </si>
  <si>
    <t>の規定により、</t>
    <phoneticPr fontId="3"/>
  </si>
  <si>
    <t>次のとおり請求します。</t>
    <rPh sb="0" eb="1">
      <t>ツギ</t>
    </rPh>
    <rPh sb="5" eb="7">
      <t>セイキュウ</t>
    </rPh>
    <phoneticPr fontId="3"/>
  </si>
  <si>
    <t>　工事について損害が生じましたので、工事請負契約約款２９条第１項の規定により、次のとおり通知します。</t>
    <rPh sb="39" eb="40">
      <t>ツギ</t>
    </rPh>
    <phoneticPr fontId="4"/>
  </si>
  <si>
    <t>付けで通知のありました工事の損害について、約款第２９条</t>
    <phoneticPr fontId="3"/>
  </si>
  <si>
    <t>第３項の規定により、次のとおり費用負担を請求します。</t>
    <phoneticPr fontId="3"/>
  </si>
  <si>
    <t>　請負代金額の変更に代える設計図書の変更について、工事請負契約約款第３０条第２項（ただし書き）の規定により、次のとおり協議開始日を通知します。</t>
    <rPh sb="1" eb="3">
      <t>ウケオイ</t>
    </rPh>
    <rPh sb="3" eb="5">
      <t>ダイキン</t>
    </rPh>
    <rPh sb="5" eb="6">
      <t>ガク</t>
    </rPh>
    <rPh sb="7" eb="9">
      <t>ヘンコウ</t>
    </rPh>
    <rPh sb="10" eb="11">
      <t>カ</t>
    </rPh>
    <rPh sb="13" eb="15">
      <t>セッケイ</t>
    </rPh>
    <rPh sb="15" eb="17">
      <t>トショ</t>
    </rPh>
    <rPh sb="18" eb="20">
      <t>ヘンコウ</t>
    </rPh>
    <rPh sb="37" eb="38">
      <t>ダイ</t>
    </rPh>
    <rPh sb="39" eb="40">
      <t>コウ</t>
    </rPh>
    <rPh sb="44" eb="45">
      <t>ガ</t>
    </rPh>
    <rPh sb="54" eb="55">
      <t>ツギ</t>
    </rPh>
    <rPh sb="59" eb="61">
      <t>キョウギ</t>
    </rPh>
    <rPh sb="61" eb="64">
      <t>カイシビ</t>
    </rPh>
    <phoneticPr fontId="4"/>
  </si>
  <si>
    <t>　工事が完成したので、工事請負契約約款第３１条第１項の規定により、次のとおり通知します。</t>
    <rPh sb="27" eb="29">
      <t>キテイ</t>
    </rPh>
    <phoneticPr fontId="4"/>
  </si>
  <si>
    <t>の規定により、次のとおり通知します。</t>
    <rPh sb="1" eb="3">
      <t>キテイ</t>
    </rPh>
    <rPh sb="7" eb="8">
      <t>ツギ</t>
    </rPh>
    <phoneticPr fontId="3"/>
  </si>
  <si>
    <t>付けで協議のありました工事目的物の使用について、工事請負</t>
    <phoneticPr fontId="3"/>
  </si>
  <si>
    <t>契約約款第３３条第１項の規定により、次のとおり承諾します。</t>
    <rPh sb="18" eb="19">
      <t>ツギ</t>
    </rPh>
    <rPh sb="23" eb="25">
      <t>ショウダク</t>
    </rPh>
    <phoneticPr fontId="3"/>
  </si>
  <si>
    <t>　指定部分に係る工事が完成したので、工事請負契約約款第３８条第１項の規定により、次のとおり通知します。</t>
    <rPh sb="34" eb="36">
      <t>キテイ</t>
    </rPh>
    <phoneticPr fontId="4"/>
  </si>
  <si>
    <t>次のとおり承諾します。</t>
    <phoneticPr fontId="3"/>
  </si>
  <si>
    <t>　標記工事について、工事請負契約約款第１３条第２項の規程により、次のとおり材料検査（確認）を願います。</t>
    <rPh sb="1" eb="3">
      <t>ヒョウキ</t>
    </rPh>
    <rPh sb="3" eb="5">
      <t>コウジ</t>
    </rPh>
    <rPh sb="10" eb="12">
      <t>コウジ</t>
    </rPh>
    <rPh sb="12" eb="14">
      <t>ウケオイ</t>
    </rPh>
    <rPh sb="14" eb="16">
      <t>ケイヤク</t>
    </rPh>
    <rPh sb="16" eb="18">
      <t>ヤッカン</t>
    </rPh>
    <rPh sb="18" eb="19">
      <t>ダイ</t>
    </rPh>
    <rPh sb="21" eb="22">
      <t>ジョウ</t>
    </rPh>
    <rPh sb="22" eb="23">
      <t>ダイ</t>
    </rPh>
    <rPh sb="24" eb="25">
      <t>コウ</t>
    </rPh>
    <rPh sb="26" eb="28">
      <t>キテイ</t>
    </rPh>
    <rPh sb="32" eb="33">
      <t>ツギ</t>
    </rPh>
    <rPh sb="37" eb="39">
      <t>ザイリョウ</t>
    </rPh>
    <rPh sb="39" eb="41">
      <t>ケンサ</t>
    </rPh>
    <rPh sb="42" eb="44">
      <t>カクニン</t>
    </rPh>
    <rPh sb="46" eb="47">
      <t>ネガ</t>
    </rPh>
    <phoneticPr fontId="15"/>
  </si>
  <si>
    <t>　次の事項について、必要な措置をとるよう工事請負契約約款第１２条第４項の規定により、請求します。</t>
    <phoneticPr fontId="4"/>
  </si>
  <si>
    <t>ことにしましたので、工事請負契約約款第１２条第３項の規定により、通知します。</t>
    <phoneticPr fontId="3"/>
  </si>
  <si>
    <t>　標記の工事について、工事請負契約約款第３条の規定により、次のとおり工程表を提出します。</t>
    <rPh sb="1" eb="3">
      <t>ヒョウキ</t>
    </rPh>
    <rPh sb="29" eb="30">
      <t>ツギ</t>
    </rPh>
    <phoneticPr fontId="4"/>
  </si>
  <si>
    <t>　次のとおり材料を出荷したことを証明します。</t>
    <rPh sb="1" eb="2">
      <t>ツギ</t>
    </rPh>
    <phoneticPr fontId="3"/>
  </si>
  <si>
    <t>　請負代金額を変更する必要が生じたため、工事請負契約約款第２４条第２項（ただし書き）の規定により、次のとおり協議開始日を通知します。</t>
    <rPh sb="1" eb="3">
      <t>ウケオイ</t>
    </rPh>
    <rPh sb="3" eb="5">
      <t>ダイキン</t>
    </rPh>
    <rPh sb="5" eb="6">
      <t>ガク</t>
    </rPh>
    <rPh sb="32" eb="33">
      <t>ダイ</t>
    </rPh>
    <rPh sb="34" eb="35">
      <t>コウ</t>
    </rPh>
    <rPh sb="39" eb="40">
      <t>ガ</t>
    </rPh>
    <rPh sb="54" eb="56">
      <t>キョウギ</t>
    </rPh>
    <rPh sb="56" eb="59">
      <t>カイシビ</t>
    </rPh>
    <phoneticPr fontId="4"/>
  </si>
  <si>
    <t>第５項</t>
  </si>
  <si>
    <t>⇐提出日</t>
    <rPh sb="1" eb="3">
      <t>テイシュツ</t>
    </rPh>
    <rPh sb="3" eb="4">
      <t>ビ</t>
    </rPh>
    <phoneticPr fontId="3"/>
  </si>
  <si>
    <t>各シートから目次に戻るには「Ｃｔｒｌ+Ｇ⇒Ｅｎｔｅｒ」としてください。</t>
    <rPh sb="0" eb="1">
      <t>カク</t>
    </rPh>
    <rPh sb="6" eb="8">
      <t>モクジ</t>
    </rPh>
    <rPh sb="9" eb="10">
      <t>モド</t>
    </rPh>
    <phoneticPr fontId="3"/>
  </si>
  <si>
    <t>解体工事</t>
    <rPh sb="0" eb="2">
      <t>カイタイ</t>
    </rPh>
    <rPh sb="2" eb="4">
      <t>コウジ</t>
    </rPh>
    <phoneticPr fontId="3"/>
  </si>
  <si>
    <t>工事場所</t>
    <phoneticPr fontId="3"/>
  </si>
  <si>
    <t>契約金額
（税込）</t>
    <phoneticPr fontId="3"/>
  </si>
  <si>
    <t>印</t>
    <phoneticPr fontId="3"/>
  </si>
  <si>
    <t>※押印を省略する場合のみ記載</t>
    <phoneticPr fontId="4"/>
  </si>
  <si>
    <t xml:space="preserve">  ・発行責任者：               連絡先：</t>
    <phoneticPr fontId="4"/>
  </si>
  <si>
    <t>～</t>
    <phoneticPr fontId="4"/>
  </si>
  <si>
    <t xml:space="preserve">  ・担  当  者：               連絡先：</t>
    <phoneticPr fontId="4"/>
  </si>
  <si>
    <t>完成
予定日</t>
    <phoneticPr fontId="3"/>
  </si>
  <si>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</si>
  <si>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</si>
  <si>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</si>
  <si>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</si>
  <si>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</si>
  <si>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</si>
  <si>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</si>
  <si>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課　長</t>
    <phoneticPr fontId="3"/>
  </si>
  <si>
    <t>担 当 長</t>
    <phoneticPr fontId="3"/>
  </si>
  <si>
    <t>総括監督員</t>
    <phoneticPr fontId="3"/>
  </si>
  <si>
    <t>主任監督員</t>
    <phoneticPr fontId="3"/>
  </si>
  <si>
    <t>担当監督員</t>
    <phoneticPr fontId="3"/>
  </si>
  <si>
    <t>課　長</t>
    <phoneticPr fontId="3"/>
  </si>
  <si>
    <t>担 当 長</t>
    <phoneticPr fontId="3"/>
  </si>
  <si>
    <t>　　現場代理人</t>
    <rPh sb="2" eb="4">
      <t>ゲンバ</t>
    </rPh>
    <rPh sb="4" eb="7">
      <t>ダイリニン</t>
    </rPh>
    <phoneticPr fontId="3"/>
  </si>
  <si>
    <t>　　　氏名：　　　　　連絡先：</t>
    <rPh sb="11" eb="14">
      <t>レンラクサキ</t>
    </rPh>
    <phoneticPr fontId="3"/>
  </si>
  <si>
    <t>　　主任（監理）技術者</t>
    <phoneticPr fontId="3"/>
  </si>
  <si>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</si>
  <si>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</si>
  <si>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</si>
  <si>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</si>
  <si>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 xml:space="preserve"> ・発行責任者：               連絡先：　　    　   </t>
    <phoneticPr fontId="3"/>
  </si>
  <si>
    <t>課　長</t>
    <phoneticPr fontId="3"/>
  </si>
  <si>
    <t>主任監督員</t>
    <phoneticPr fontId="3"/>
  </si>
  <si>
    <t xml:space="preserve"> ・発行責任者：               連絡先：　　    　   </t>
    <phoneticPr fontId="3"/>
  </si>
  <si>
    <t>主任監督員</t>
    <phoneticPr fontId="3"/>
  </si>
  <si>
    <t>※押印を省略する場合のみ記載</t>
    <phoneticPr fontId="3"/>
  </si>
  <si>
    <t xml:space="preserve"> ・担  当  者：               連絡先：  　　　　 　</t>
    <phoneticPr fontId="3"/>
  </si>
  <si>
    <t>主任監督員</t>
    <phoneticPr fontId="3"/>
  </si>
  <si>
    <t>※押印を省略する場合のみ記載</t>
    <phoneticPr fontId="3"/>
  </si>
  <si>
    <t xml:space="preserve"> ・発行責任者：               連絡先：　　    　   </t>
    <phoneticPr fontId="3"/>
  </si>
  <si>
    <t xml:space="preserve"> ・担  当  者：               連絡先：  　　　　 　</t>
    <phoneticPr fontId="3"/>
  </si>
  <si>
    <t>課　長</t>
    <phoneticPr fontId="3"/>
  </si>
  <si>
    <t xml:space="preserve"> ・発行責任者：               連絡先：　　    　   </t>
    <phoneticPr fontId="3"/>
  </si>
  <si>
    <t>※押印を省略する場合のみ記載</t>
    <phoneticPr fontId="3"/>
  </si>
  <si>
    <t xml:space="preserve"> ・発行責任者：               連絡先：　　    　   </t>
    <phoneticPr fontId="3"/>
  </si>
  <si>
    <t xml:space="preserve"> ・担  当  者：               連絡先：  　　　　 　</t>
    <phoneticPr fontId="3"/>
  </si>
  <si>
    <t>担 当 長</t>
    <phoneticPr fontId="3"/>
  </si>
  <si>
    <t>総括監督員</t>
    <phoneticPr fontId="3"/>
  </si>
  <si>
    <t>主任監督員</t>
    <phoneticPr fontId="3"/>
  </si>
  <si>
    <t>担当監督員</t>
    <phoneticPr fontId="3"/>
  </si>
  <si>
    <t>※押印を省略する場合のみ記載</t>
    <phoneticPr fontId="3"/>
  </si>
  <si>
    <t xml:space="preserve"> ・発行責任者：               連絡先：　　    　   </t>
    <phoneticPr fontId="3"/>
  </si>
  <si>
    <t>※押印を省略する場合のみ記載</t>
    <phoneticPr fontId="3"/>
  </si>
  <si>
    <t>課　長</t>
    <phoneticPr fontId="3"/>
  </si>
  <si>
    <t>担 当 長</t>
    <phoneticPr fontId="3"/>
  </si>
  <si>
    <t>担 当 長</t>
    <phoneticPr fontId="3"/>
  </si>
  <si>
    <t>担当監督員</t>
    <phoneticPr fontId="3"/>
  </si>
  <si>
    <t xml:space="preserve"> ・担  当  者：               連絡先：  　　　　 　</t>
    <phoneticPr fontId="3"/>
  </si>
  <si>
    <t>課　長</t>
    <phoneticPr fontId="3"/>
  </si>
  <si>
    <t>担 当 長</t>
    <phoneticPr fontId="3"/>
  </si>
  <si>
    <t>総括監督員</t>
    <phoneticPr fontId="3"/>
  </si>
  <si>
    <t>主任監督員</t>
    <phoneticPr fontId="3"/>
  </si>
  <si>
    <t>担当監督員</t>
    <phoneticPr fontId="3"/>
  </si>
  <si>
    <t>※この書類の発行責任者及び担当者（押印省略時）</t>
  </si>
  <si>
    <t xml:space="preserve"> ・担  当  者：               連絡先：  　　　　 　</t>
    <phoneticPr fontId="3"/>
  </si>
  <si>
    <t>総括監督員</t>
    <phoneticPr fontId="3"/>
  </si>
  <si>
    <t>担当監督員</t>
    <phoneticPr fontId="3"/>
  </si>
  <si>
    <t>※押印を省略する場合は、社名・担当者氏名・連絡先を記載</t>
    <phoneticPr fontId="15"/>
  </si>
  <si>
    <t>課　　長</t>
    <rPh sb="0" eb="1">
      <t>カ</t>
    </rPh>
    <rPh sb="3" eb="4">
      <t>チョウ</t>
    </rPh>
    <phoneticPr fontId="4"/>
  </si>
  <si>
    <t>担 当 長</t>
    <rPh sb="0" eb="1">
      <t>タン</t>
    </rPh>
    <rPh sb="2" eb="3">
      <t>トウ</t>
    </rPh>
    <rPh sb="4" eb="5">
      <t>チョウ</t>
    </rPh>
    <phoneticPr fontId="4"/>
  </si>
  <si>
    <t>総括監督員</t>
    <rPh sb="0" eb="2">
      <t>ソウカツ</t>
    </rPh>
    <rPh sb="2" eb="5">
      <t>カントクイン</t>
    </rPh>
    <phoneticPr fontId="4"/>
  </si>
  <si>
    <t>主任監督員</t>
    <rPh sb="0" eb="2">
      <t>シュニン</t>
    </rPh>
    <rPh sb="2" eb="5">
      <t>カントクイン</t>
    </rPh>
    <phoneticPr fontId="4"/>
  </si>
  <si>
    <t>担当監督員</t>
    <rPh sb="0" eb="2">
      <t>タントウ</t>
    </rPh>
    <rPh sb="2" eb="5">
      <t>カントクイン</t>
    </rPh>
    <phoneticPr fontId="4"/>
  </si>
  <si>
    <t>商号又は名称</t>
    <phoneticPr fontId="3"/>
  </si>
  <si>
    <t>平塚市病院事業管理者　石原　淳</t>
    <rPh sb="11" eb="13">
      <t>イシハラ</t>
    </rPh>
    <rPh sb="14" eb="15">
      <t>ジュン</t>
    </rPh>
    <phoneticPr fontId="3"/>
  </si>
  <si>
    <t>監理技術者補佐氏名</t>
    <rPh sb="0" eb="2">
      <t>カンリ</t>
    </rPh>
    <rPh sb="2" eb="5">
      <t>ギジュツシャ</t>
    </rPh>
    <rPh sb="5" eb="7">
      <t>ホサ</t>
    </rPh>
    <rPh sb="7" eb="9">
      <t>シメイ</t>
    </rPh>
    <phoneticPr fontId="3"/>
  </si>
  <si>
    <t>変更主任（監理）技術者氏名</t>
    <rPh sb="0" eb="2">
      <t>ヘンコウ</t>
    </rPh>
    <rPh sb="2" eb="4">
      <t>シュニン</t>
    </rPh>
    <rPh sb="5" eb="7">
      <t>カンリ</t>
    </rPh>
    <rPh sb="8" eb="11">
      <t>ギジュツシャ</t>
    </rPh>
    <rPh sb="11" eb="13">
      <t>シメイ</t>
    </rPh>
    <phoneticPr fontId="3"/>
  </si>
  <si>
    <t>変更監理技術者補佐氏名</t>
    <rPh sb="0" eb="2">
      <t>ヘンコウ</t>
    </rPh>
    <rPh sb="2" eb="4">
      <t>カンリ</t>
    </rPh>
    <rPh sb="4" eb="7">
      <t>ギジュツシャ</t>
    </rPh>
    <rPh sb="7" eb="9">
      <t>ホサ</t>
    </rPh>
    <rPh sb="9" eb="11">
      <t>シメイ</t>
    </rPh>
    <phoneticPr fontId="3"/>
  </si>
  <si>
    <t>⇐日付</t>
    <phoneticPr fontId="3"/>
  </si>
  <si>
    <t>所在地</t>
    <phoneticPr fontId="3"/>
  </si>
  <si>
    <t>※押印を省略する場合のみ記載</t>
    <phoneticPr fontId="3"/>
  </si>
  <si>
    <t xml:space="preserve"> ・担  当  者：               連絡先：  　　　　 　</t>
    <phoneticPr fontId="3"/>
  </si>
  <si>
    <t>現場代理人及び主任（監理）技術者等の設置について、工事請負契約約款第１０条第１項の規定により通知します。</t>
    <rPh sb="7" eb="9">
      <t>シュニン</t>
    </rPh>
    <rPh sb="10" eb="12">
      <t>カンリ</t>
    </rPh>
    <rPh sb="13" eb="15">
      <t>ギジュツ</t>
    </rPh>
    <rPh sb="16" eb="17">
      <t>トウ</t>
    </rPh>
    <rPh sb="18" eb="20">
      <t>セッチ</t>
    </rPh>
    <rPh sb="37" eb="38">
      <t>ダイ</t>
    </rPh>
    <rPh sb="39" eb="40">
      <t>コウ</t>
    </rPh>
    <phoneticPr fontId="3"/>
  </si>
  <si>
    <t>工　事　名</t>
    <phoneticPr fontId="3"/>
  </si>
  <si>
    <t>下記の者は、建設業許可における経営業務の管理責任者または営業所ごとの専任技術者ではないことを誓約します。</t>
    <phoneticPr fontId="3"/>
  </si>
  <si>
    <t>フリガナ</t>
    <phoneticPr fontId="3"/>
  </si>
  <si>
    <t xml:space="preserve">連絡先電話番号  </t>
    <phoneticPr fontId="3"/>
  </si>
  <si>
    <t>－</t>
    <phoneticPr fontId="3"/>
  </si>
  <si>
    <t>特例監理技術者が兼任する工事　番号・名称</t>
    <phoneticPr fontId="3"/>
  </si>
  <si>
    <t>主任技術者</t>
    <phoneticPr fontId="3"/>
  </si>
  <si>
    <t>監理技術者</t>
    <rPh sb="0" eb="2">
      <t>カンリ</t>
    </rPh>
    <rPh sb="2" eb="5">
      <t>ギジュツシャ</t>
    </rPh>
    <phoneticPr fontId="3"/>
  </si>
  <si>
    <t>特例監理技術者</t>
    <rPh sb="0" eb="2">
      <t>トクレイ</t>
    </rPh>
    <rPh sb="2" eb="4">
      <t>カンリ</t>
    </rPh>
    <rPh sb="4" eb="7">
      <t>ギジュツシャ</t>
    </rPh>
    <phoneticPr fontId="3"/>
  </si>
  <si>
    <t>法令区分</t>
    <phoneticPr fontId="3"/>
  </si>
  <si>
    <t>イ</t>
    <phoneticPr fontId="3"/>
  </si>
  <si>
    <t>法令による
資格・免許の名称</t>
    <rPh sb="0" eb="2">
      <t>ホウレイ</t>
    </rPh>
    <rPh sb="6" eb="8">
      <t>シカク</t>
    </rPh>
    <rPh sb="9" eb="11">
      <t>メンキョ</t>
    </rPh>
    <rPh sb="12" eb="14">
      <t>メイショウ</t>
    </rPh>
    <phoneticPr fontId="3"/>
  </si>
  <si>
    <t>ハ</t>
    <phoneticPr fontId="3"/>
  </si>
  <si>
    <t>監理技術者補佐</t>
    <rPh sb="0" eb="2">
      <t>カンリ</t>
    </rPh>
    <rPh sb="2" eb="5">
      <t>ギジュツシャ</t>
    </rPh>
    <rPh sb="5" eb="7">
      <t>ホサ</t>
    </rPh>
    <phoneticPr fontId="3"/>
  </si>
  <si>
    <t>専門技術者</t>
    <rPh sb="0" eb="2">
      <t>センモン</t>
    </rPh>
    <rPh sb="2" eb="5">
      <t>ギジュツシャ</t>
    </rPh>
    <phoneticPr fontId="3"/>
  </si>
  <si>
    <t>自社施工する
専門工事</t>
    <rPh sb="0" eb="2">
      <t>ジシャ</t>
    </rPh>
    <rPh sb="2" eb="4">
      <t>セコウ</t>
    </rPh>
    <rPh sb="7" eb="9">
      <t>センモン</t>
    </rPh>
    <rPh sb="9" eb="11">
      <t>コウジ</t>
    </rPh>
    <phoneticPr fontId="3"/>
  </si>
  <si>
    <t>ハ</t>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</si>
  <si>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　】は実務経験年数
　　○第２種電気工事士【３年】○電気主任技術者（１種・２種・３種）【５年】
　　○電気通信主任技術者【５年】○給水装置工事主任技術者【１年】
　●実務経験のみによる技術者を配置する場合は、実務経験経歴書を添付すること。</t>
    <rPh sb="274" eb="276">
      <t>テンプ</t>
    </rPh>
    <rPh sb="400" eb="402">
      <t>テンプ</t>
    </rPh>
    <phoneticPr fontId="3"/>
  </si>
  <si>
    <t>大工工事</t>
    <phoneticPr fontId="3"/>
  </si>
  <si>
    <t>左官工事</t>
    <phoneticPr fontId="3"/>
  </si>
  <si>
    <t>電気工事</t>
    <phoneticPr fontId="3"/>
  </si>
  <si>
    <t>ﾀｲﾙ･ﾚﾝｶﾞ･ﾌﾞﾛｯｸ工事</t>
    <phoneticPr fontId="3"/>
  </si>
  <si>
    <t>鋼構造物工事</t>
    <phoneticPr fontId="3"/>
  </si>
  <si>
    <t>鉄筋工事</t>
    <phoneticPr fontId="3"/>
  </si>
  <si>
    <t>ほ装工事</t>
    <phoneticPr fontId="3"/>
  </si>
  <si>
    <t>しゅんせつ工事</t>
    <phoneticPr fontId="3"/>
  </si>
  <si>
    <t>塗装工事</t>
    <phoneticPr fontId="3"/>
  </si>
  <si>
    <t>内装仕上工事</t>
    <phoneticPr fontId="3"/>
  </si>
  <si>
    <t>熱絶縁工事</t>
    <phoneticPr fontId="3"/>
  </si>
  <si>
    <t>造園工事</t>
    <phoneticPr fontId="3"/>
  </si>
  <si>
    <t xml:space="preserve"> ・発行責任者：               連絡先：　　    　   </t>
    <phoneticPr fontId="3"/>
  </si>
  <si>
    <t>　</t>
    <phoneticPr fontId="3"/>
  </si>
  <si>
    <t>付けで通知した次の工事の現場代理人及び主任（監理）技術者等の</t>
    <phoneticPr fontId="3"/>
  </si>
  <si>
    <t>変更について、工事請負契約約款第１０条第１項の規定により通知します。</t>
    <phoneticPr fontId="3"/>
  </si>
  <si>
    <t>工事名</t>
    <phoneticPr fontId="3"/>
  </si>
  <si>
    <t>　現場代理人　　主任技術者　　監理技術者　　特例監理技術者
　監理技術者補佐　　　　専門技術者</t>
    <rPh sb="22" eb="24">
      <t>トクレイ</t>
    </rPh>
    <rPh sb="24" eb="26">
      <t>カンリ</t>
    </rPh>
    <rPh sb="26" eb="29">
      <t>ギジュツシャ</t>
    </rPh>
    <rPh sb="31" eb="33">
      <t>カンリ</t>
    </rPh>
    <rPh sb="36" eb="38">
      <t>ホサ</t>
    </rPh>
    <rPh sb="42" eb="44">
      <t>センモン</t>
    </rPh>
    <rPh sb="44" eb="47">
      <t>ギジュツシャ</t>
    </rPh>
    <phoneticPr fontId="3"/>
  </si>
  <si>
    <t xml:space="preserve">連絡先
電話番号  </t>
    <phoneticPr fontId="3"/>
  </si>
  <si>
    <t>－</t>
    <phoneticPr fontId="3"/>
  </si>
  <si>
    <t>ロ</t>
    <phoneticPr fontId="3"/>
  </si>
  <si>
    <t>現場代理人以外は特別な事由がないと変更できません</t>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</si>
  <si>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○第２種電気工事士【３年】○電気主任技術者（１種・２種・３種）【５年】
　　○電気通信主任技術者【５年】○給水装置工事主任技術者【１年】
　●実務経験のみによる技術者を配置する場合は、実務経験経歴書を添付すること。</t>
    <rPh sb="23" eb="24">
      <t>マタ</t>
    </rPh>
    <rPh sb="25" eb="27">
      <t>ベッシ</t>
    </rPh>
    <rPh sb="29" eb="31">
      <t>センニン</t>
    </rPh>
    <rPh sb="31" eb="34">
      <t>ギジュツシャ</t>
    </rPh>
    <rPh sb="34" eb="36">
      <t>イチラン</t>
    </rPh>
    <rPh sb="125" eb="127">
      <t>テンプ</t>
    </rPh>
    <rPh sb="135" eb="137">
      <t>カンリ</t>
    </rPh>
    <rPh sb="137" eb="140">
      <t>ギジュツシャ</t>
    </rPh>
    <rPh sb="141" eb="143">
      <t>ハイチ</t>
    </rPh>
    <rPh sb="145" eb="147">
      <t>バアイ</t>
    </rPh>
    <rPh sb="149" eb="151">
      <t>カンリ</t>
    </rPh>
    <rPh sb="151" eb="154">
      <t>ギジュツシャ</t>
    </rPh>
    <rPh sb="154" eb="155">
      <t>ショウ</t>
    </rPh>
    <rPh sb="156" eb="157">
      <t>ウツ</t>
    </rPh>
    <rPh sb="160" eb="162">
      <t>テンプ</t>
    </rPh>
    <rPh sb="169" eb="171">
      <t>カンリ</t>
    </rPh>
    <rPh sb="171" eb="174">
      <t>ギジュツシャ</t>
    </rPh>
    <rPh sb="174" eb="176">
      <t>ホサ</t>
    </rPh>
    <rPh sb="177" eb="179">
      <t>ハイチ</t>
    </rPh>
    <rPh sb="181" eb="183">
      <t>バアイ</t>
    </rPh>
    <rPh sb="187" eb="189">
      <t>シカク</t>
    </rPh>
    <rPh sb="190" eb="191">
      <t>ショウ</t>
    </rPh>
    <rPh sb="193" eb="195">
      <t>ショルイ</t>
    </rPh>
    <rPh sb="196" eb="197">
      <t>ウツ</t>
    </rPh>
    <rPh sb="199" eb="200">
      <t>レイ</t>
    </rPh>
    <rPh sb="201" eb="203">
      <t>イッキュウ</t>
    </rPh>
    <rPh sb="203" eb="205">
      <t>ギジュツ</t>
    </rPh>
    <rPh sb="205" eb="207">
      <t>ケンテイ</t>
    </rPh>
    <rPh sb="207" eb="208">
      <t>ダイ</t>
    </rPh>
    <rPh sb="213" eb="215">
      <t>ケンテイ</t>
    </rPh>
    <rPh sb="216" eb="218">
      <t>ゴウカク</t>
    </rPh>
    <rPh sb="223" eb="224">
      <t>ショウ</t>
    </rPh>
    <rPh sb="230" eb="232">
      <t>テンプ</t>
    </rPh>
    <rPh sb="246" eb="248">
      <t>シュニン</t>
    </rPh>
    <rPh sb="248" eb="251">
      <t>ギジュツシャ</t>
    </rPh>
    <rPh sb="258" eb="260">
      <t>シカク</t>
    </rPh>
    <rPh sb="260" eb="261">
      <t>ショウ</t>
    </rPh>
    <rPh sb="290" eb="292">
      <t>デンキ</t>
    </rPh>
    <rPh sb="292" eb="294">
      <t>コウジ</t>
    </rPh>
    <rPh sb="294" eb="295">
      <t>シ</t>
    </rPh>
    <rPh sb="297" eb="298">
      <t>ネン</t>
    </rPh>
    <rPh sb="319" eb="320">
      <t>ネン</t>
    </rPh>
    <rPh sb="336" eb="337">
      <t>ネン</t>
    </rPh>
    <rPh sb="352" eb="353">
      <t>ネン</t>
    </rPh>
    <phoneticPr fontId="3"/>
  </si>
  <si>
    <t>とび・土工工事</t>
    <phoneticPr fontId="3"/>
  </si>
  <si>
    <t>石工事</t>
    <phoneticPr fontId="3"/>
  </si>
  <si>
    <t>屋根工事</t>
    <phoneticPr fontId="3"/>
  </si>
  <si>
    <t>管工事</t>
    <phoneticPr fontId="3"/>
  </si>
  <si>
    <t>板金工事</t>
    <phoneticPr fontId="3"/>
  </si>
  <si>
    <t>ガラス工事</t>
    <phoneticPr fontId="3"/>
  </si>
  <si>
    <t>防水工事</t>
    <phoneticPr fontId="3"/>
  </si>
  <si>
    <t>機械器具設備工事</t>
    <phoneticPr fontId="3"/>
  </si>
  <si>
    <t>電気通信工事</t>
    <phoneticPr fontId="3"/>
  </si>
  <si>
    <t>さく井工事</t>
    <phoneticPr fontId="3"/>
  </si>
  <si>
    <t>建具工事</t>
    <phoneticPr fontId="3"/>
  </si>
  <si>
    <t>水道施設工事</t>
    <phoneticPr fontId="3"/>
  </si>
  <si>
    <t>消防施設工事</t>
    <phoneticPr fontId="3"/>
  </si>
  <si>
    <t>清掃施設工事</t>
    <phoneticPr fontId="3"/>
  </si>
  <si>
    <t>現場代理人・配置技術者届出書</t>
    <rPh sb="6" eb="8">
      <t>ハイチ</t>
    </rPh>
    <rPh sb="8" eb="11">
      <t>ギジュツシャ</t>
    </rPh>
    <rPh sb="11" eb="13">
      <t>トドケデ</t>
    </rPh>
    <phoneticPr fontId="3"/>
  </si>
  <si>
    <t>　　　　　⇐日付（契約日）</t>
    <rPh sb="9" eb="12">
      <t>ケイヤクビ</t>
    </rPh>
    <phoneticPr fontId="3"/>
  </si>
  <si>
    <t>現場代理人・配置技術者届出書</t>
    <phoneticPr fontId="3"/>
  </si>
  <si>
    <t>案件番号</t>
    <rPh sb="0" eb="2">
      <t>アンケン</t>
    </rPh>
    <rPh sb="2" eb="4">
      <t>バンゴウ</t>
    </rPh>
    <phoneticPr fontId="3"/>
  </si>
  <si>
    <t>請負金額（税込）</t>
    <rPh sb="0" eb="2">
      <t>ウケオイ</t>
    </rPh>
    <rPh sb="2" eb="4">
      <t>キンガク</t>
    </rPh>
    <rPh sb="5" eb="7">
      <t>ゼイコ</t>
    </rPh>
    <phoneticPr fontId="3"/>
  </si>
  <si>
    <t>工期</t>
    <rPh sb="0" eb="2">
      <t>コウキ</t>
    </rPh>
    <phoneticPr fontId="3"/>
  </si>
  <si>
    <t>***　****</t>
    <phoneticPr fontId="3"/>
  </si>
  <si>
    <t>**市**区**町　**－*</t>
    <phoneticPr fontId="3"/>
  </si>
  <si>
    <t>***</t>
    <phoneticPr fontId="3"/>
  </si>
  <si>
    <t>****</t>
    <phoneticPr fontId="3"/>
  </si>
  <si>
    <t>**市**　**番地　**号</t>
    <phoneticPr fontId="3"/>
  </si>
  <si>
    <t>**</t>
    <phoneticPr fontId="3"/>
  </si>
  <si>
    <t>主任技術者</t>
  </si>
  <si>
    <t>他工事との兼任</t>
    <rPh sb="0" eb="1">
      <t>タ</t>
    </rPh>
    <rPh sb="1" eb="3">
      <t>コウジ</t>
    </rPh>
    <rPh sb="5" eb="7">
      <t>ケンニン</t>
    </rPh>
    <phoneticPr fontId="3"/>
  </si>
  <si>
    <t>兼任案件の番号
（平塚市案件）</t>
    <rPh sb="0" eb="2">
      <t>ケンニン</t>
    </rPh>
    <rPh sb="2" eb="4">
      <t>アンケン</t>
    </rPh>
    <rPh sb="5" eb="7">
      <t>バンゴウ</t>
    </rPh>
    <rPh sb="9" eb="12">
      <t>ヒラツカシ</t>
    </rPh>
    <rPh sb="12" eb="14">
      <t>アンケン</t>
    </rPh>
    <phoneticPr fontId="3"/>
  </si>
  <si>
    <t>兼任案件名</t>
    <rPh sb="0" eb="2">
      <t>ケンニン</t>
    </rPh>
    <rPh sb="2" eb="4">
      <t>アンケン</t>
    </rPh>
    <rPh sb="4" eb="5">
      <t>メイ</t>
    </rPh>
    <phoneticPr fontId="3"/>
  </si>
  <si>
    <t>工事期間</t>
    <rPh sb="0" eb="4">
      <t>コウジキカン</t>
    </rPh>
    <phoneticPr fontId="3"/>
  </si>
  <si>
    <t>工事
期間</t>
    <rPh sb="0" eb="2">
      <t>コウジ</t>
    </rPh>
    <rPh sb="3" eb="5">
      <t>キカン</t>
    </rPh>
    <phoneticPr fontId="3"/>
  </si>
  <si>
    <t>工 事 期 間</t>
    <rPh sb="0" eb="1">
      <t>コウ</t>
    </rPh>
    <rPh sb="2" eb="3">
      <t>コト</t>
    </rPh>
    <rPh sb="4" eb="5">
      <t>キ</t>
    </rPh>
    <rPh sb="6" eb="7">
      <t>アイダ</t>
    </rPh>
    <phoneticPr fontId="15"/>
  </si>
  <si>
    <t>現工事期間</t>
    <rPh sb="1" eb="5">
      <t>コウジキカン</t>
    </rPh>
    <phoneticPr fontId="3"/>
  </si>
  <si>
    <t>変更予定
工事期間</t>
    <rPh sb="5" eb="9">
      <t>コウジキカン</t>
    </rPh>
    <phoneticPr fontId="3"/>
  </si>
  <si>
    <t>指定部分に
係る工事期間</t>
    <rPh sb="8" eb="12">
      <t>コウジキカン</t>
    </rPh>
    <phoneticPr fontId="3"/>
  </si>
  <si>
    <t>工事期間</t>
    <rPh sb="0" eb="4">
      <t>コウジキカン</t>
    </rPh>
    <phoneticPr fontId="3"/>
  </si>
  <si>
    <t>工事期間の延長について</t>
    <rPh sb="0" eb="4">
      <t>コウジキカン</t>
    </rPh>
    <rPh sb="5" eb="7">
      <t>エンチョウ</t>
    </rPh>
    <phoneticPr fontId="15"/>
  </si>
  <si>
    <t>　工事期間を延長されたく、工事請負契約約款第２１条の規定により、次のとおり請求します。</t>
    <rPh sb="1" eb="5">
      <t>コウジキカン</t>
    </rPh>
    <rPh sb="37" eb="39">
      <t>セイキュウ</t>
    </rPh>
    <phoneticPr fontId="4"/>
  </si>
  <si>
    <t>工事期間の変更について</t>
    <rPh sb="0" eb="4">
      <t>コウジキカン</t>
    </rPh>
    <phoneticPr fontId="15"/>
  </si>
  <si>
    <t>　工事期間を変更する必要が生じたため、工事請負契約約款第２３条第２項（ただし書き）の規定により、次のとおり協議開始日を通知します。</t>
    <rPh sb="1" eb="5">
      <t>コウジキカン</t>
    </rPh>
    <rPh sb="31" eb="32">
      <t>ダイ</t>
    </rPh>
    <rPh sb="33" eb="34">
      <t>コウ</t>
    </rPh>
    <rPh sb="38" eb="39">
      <t>ガ</t>
    </rPh>
    <rPh sb="53" eb="55">
      <t>キョウギ</t>
    </rPh>
    <rPh sb="55" eb="58">
      <t>カイシビ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</si>
</sst>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411]ggge&quot;年&quot;m&quot;月&quot;d&quot;日&quot;;@"/>
    <numFmt numFmtId="177" formatCode="#,##0_);[Red]\(#,##0\)"/>
    <numFmt numFmtId="178" formatCode="#,##0_ "/>
    <numFmt numFmtId="179" formatCode="#,##0_);\(#,##0\)"/>
    <numFmt numFmtId="180" formatCode="0;[Red]0"/>
    <numFmt numFmtId="181" formatCode="0.00_ "/>
    <numFmt numFmtId="182" formatCode="0_ "/>
    <numFmt numFmtId="183" formatCode="#,###&quot;円&quot;"/>
    <numFmt numFmtId="184" formatCode="#,##0;[Red]#,##0"/>
    <numFmt numFmtId="185" formatCode="[$-411]ggge&quot;年&quot;m&quot;月&quot;_0d&quot;日&quot;;@"/>
  </numFmts>
  <fonts count="113">
    <font>
      <sz val="11"/>
      <color theme="1"/>
      <name val="ＭＳ Ｐゴシック"/>
      <family val="2"/>
      <charset val="128"/>
      <scheme val="minor"/>
    </font>
    <font>
      <sz val="11"/>
      <color theme="1"/>
      <name val="ＭＳ Ｐゴシック"/>
      <family val="3"/>
      <charset val="128"/>
      <scheme val="minor"/>
    </font>
    <font>
      <sz val="11"/>
      <name val="ＭＳ Ｐ明朝"/>
      <family val="1"/>
      <charset val="128"/>
    </font>
    <font>
      <sz val="6"/>
      <name val="ＭＳ Ｐゴシック"/>
      <family val="2"/>
      <charset val="128"/>
      <scheme val="minor"/>
    </font>
    <font>
      <sz val="6"/>
      <name val="ＭＳ Ｐゴシック"/>
      <family val="3"/>
      <charset val="128"/>
    </font>
    <font>
      <b/>
      <sz val="16"/>
      <name val="ＭＳ 明朝"/>
      <family val="1"/>
      <charset val="128"/>
    </font>
    <font>
      <sz val="11"/>
      <name val="ＭＳ 明朝"/>
      <family val="1"/>
      <charset val="128"/>
    </font>
    <font>
      <sz val="11"/>
      <name val="ＭＳ Ｐゴシック"/>
      <family val="3"/>
      <charset val="128"/>
    </font>
    <font>
      <sz val="10"/>
      <name val="ＭＳ 明朝"/>
      <family val="1"/>
      <charset val="128"/>
    </font>
    <font>
      <sz val="11"/>
      <color indexed="8"/>
      <name val="ＭＳ Ｐゴシック"/>
      <family val="3"/>
      <charset val="128"/>
    </font>
    <font>
      <sz val="9"/>
      <color theme="1"/>
      <name val="ＭＳ Ｐゴシック"/>
      <family val="2"/>
      <charset val="128"/>
      <scheme val="minor"/>
    </font>
    <font>
      <b/>
      <sz val="9"/>
      <color indexed="81"/>
      <name val="ＭＳ Ｐゴシック"/>
      <family val="3"/>
      <charset val="128"/>
    </font>
    <font>
      <b/>
      <sz val="14"/>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sz val="11"/>
      <name val="ＭＳ Ｐゴシック"/>
      <family val="2"/>
      <charset val="128"/>
      <scheme val="minor"/>
    </font>
    <font>
      <sz val="11"/>
      <name val="明朝"/>
      <family val="1"/>
      <charset val="128"/>
    </font>
    <font>
      <sz val="11"/>
      <color theme="1"/>
      <name val="ＭＳ 明朝"/>
      <family val="1"/>
      <charset val="128"/>
    </font>
    <font>
      <sz val="14"/>
      <color theme="1"/>
      <name val="ＭＳ Ｐゴシック"/>
      <family val="2"/>
      <charset val="128"/>
      <scheme val="minor"/>
    </font>
    <font>
      <sz val="9"/>
      <color theme="1"/>
      <name val="ＭＳ 明朝"/>
      <family val="1"/>
      <charset val="128"/>
    </font>
    <font>
      <sz val="10"/>
      <color theme="1"/>
      <name val="ＭＳ 明朝"/>
      <family val="1"/>
      <charset val="128"/>
    </font>
    <font>
      <sz val="14"/>
      <color theme="1"/>
      <name val="ＭＳ 明朝"/>
      <family val="1"/>
      <charset val="128"/>
    </font>
    <font>
      <sz val="7"/>
      <color theme="1"/>
      <name val="ＭＳ Ｐゴシック"/>
      <family val="2"/>
      <charset val="128"/>
      <scheme val="minor"/>
    </font>
    <font>
      <b/>
      <sz val="18"/>
      <name val="ＭＳ 明朝"/>
      <family val="1"/>
      <charset val="128"/>
    </font>
    <font>
      <sz val="10"/>
      <color theme="1"/>
      <name val="ＭＳ Ｐゴシック"/>
      <family val="2"/>
      <charset val="128"/>
      <scheme val="minor"/>
    </font>
    <font>
      <sz val="14"/>
      <name val="ＭＳ 明朝"/>
      <family val="1"/>
      <charset val="128"/>
    </font>
    <font>
      <b/>
      <sz val="11"/>
      <color theme="0"/>
      <name val="ＭＳ 明朝"/>
      <family val="1"/>
      <charset val="128"/>
    </font>
    <font>
      <b/>
      <sz val="11"/>
      <color theme="0"/>
      <name val="明朝"/>
      <family val="1"/>
      <charset val="128"/>
    </font>
    <font>
      <sz val="8"/>
      <color theme="1"/>
      <name val="ＭＳ Ｐゴシック"/>
      <family val="2"/>
      <charset val="128"/>
      <scheme val="minor"/>
    </font>
    <font>
      <b/>
      <sz val="11"/>
      <color rgb="FFFFFF00"/>
      <name val="ＭＳ 明朝"/>
      <family val="1"/>
      <charset val="128"/>
    </font>
    <font>
      <b/>
      <sz val="11"/>
      <color theme="0"/>
      <name val="ＭＳ Ｐゴシック"/>
      <family val="2"/>
      <charset val="128"/>
      <scheme val="minor"/>
    </font>
    <font>
      <b/>
      <sz val="12"/>
      <color rgb="FFFFFF00"/>
      <name val="ＭＳ 明朝"/>
      <family val="1"/>
      <charset val="128"/>
    </font>
    <font>
      <sz val="11"/>
      <color rgb="FFFFFF00"/>
      <name val="ＭＳ Ｐゴシック"/>
      <family val="2"/>
      <charset val="128"/>
      <scheme val="minor"/>
    </font>
    <font>
      <b/>
      <sz val="14"/>
      <color theme="1"/>
      <name val="ＭＳ 明朝"/>
      <family val="1"/>
      <charset val="128"/>
    </font>
    <font>
      <sz val="8"/>
      <name val="ＭＳ Ｐゴシック"/>
      <family val="2"/>
      <charset val="128"/>
      <scheme val="minor"/>
    </font>
    <font>
      <sz val="8"/>
      <color theme="1"/>
      <name val="ＭＳ Ｐゴシック"/>
      <family val="3"/>
      <charset val="128"/>
      <scheme val="minor"/>
    </font>
    <font>
      <sz val="8"/>
      <name val="ＭＳ Ｐ明朝"/>
      <family val="1"/>
      <charset val="128"/>
    </font>
    <font>
      <sz val="8"/>
      <color theme="1"/>
      <name val="ＭＳ 明朝"/>
      <family val="1"/>
      <charset val="128"/>
    </font>
    <font>
      <sz val="7"/>
      <color theme="1"/>
      <name val="ＭＳ 明朝"/>
      <family val="1"/>
      <charset val="128"/>
    </font>
    <font>
      <sz val="10"/>
      <color theme="0"/>
      <name val="ＭＳ 明朝"/>
      <family val="1"/>
      <charset val="128"/>
    </font>
    <font>
      <sz val="10.5"/>
      <name val="ＭＳ 明朝"/>
      <family val="1"/>
      <charset val="128"/>
    </font>
    <font>
      <sz val="10.5"/>
      <color theme="1"/>
      <name val="ＭＳ 明朝"/>
      <family val="1"/>
      <charset val="128"/>
    </font>
    <font>
      <b/>
      <sz val="11"/>
      <color theme="1"/>
      <name val="ＭＳ 明朝"/>
      <family val="1"/>
      <charset val="128"/>
    </font>
    <font>
      <sz val="16"/>
      <color theme="1"/>
      <name val="ＭＳ 明朝"/>
      <family val="1"/>
      <charset val="128"/>
    </font>
    <font>
      <b/>
      <sz val="11"/>
      <color theme="1"/>
      <name val="ＭＳ Ｐゴシック"/>
      <family val="2"/>
      <charset val="128"/>
      <scheme val="minor"/>
    </font>
    <font>
      <u/>
      <sz val="11"/>
      <color theme="10"/>
      <name val="ＭＳ Ｐゴシック"/>
      <family val="2"/>
      <charset val="128"/>
      <scheme val="minor"/>
    </font>
    <font>
      <sz val="11"/>
      <color rgb="FFFF0000"/>
      <name val="ＭＳ Ｐゴシック"/>
      <family val="3"/>
      <charset val="128"/>
      <scheme val="minor"/>
    </font>
    <font>
      <b/>
      <sz val="11"/>
      <color theme="1"/>
      <name val="ＭＳ Ｐゴシック"/>
      <family val="3"/>
      <charset val="128"/>
      <scheme val="minor"/>
    </font>
    <font>
      <b/>
      <sz val="9"/>
      <color indexed="9"/>
      <name val="ＭＳ Ｐゴシック"/>
      <family val="3"/>
      <charset val="128"/>
    </font>
    <font>
      <sz val="13"/>
      <color theme="1"/>
      <name val="ＭＳ Ｐゴシック"/>
      <family val="2"/>
      <charset val="128"/>
      <scheme val="minor"/>
    </font>
    <font>
      <b/>
      <sz val="11"/>
      <color rgb="FFFF0000"/>
      <name val="ＭＳ 明朝"/>
      <family val="1"/>
      <charset val="128"/>
    </font>
    <font>
      <b/>
      <sz val="12"/>
      <color theme="0"/>
      <name val="ＭＳ 明朝"/>
      <family val="1"/>
      <charset val="128"/>
    </font>
    <font>
      <sz val="11"/>
      <color rgb="FFFF0000"/>
      <name val="ＭＳ Ｐゴシック"/>
      <family val="2"/>
      <charset val="128"/>
      <scheme val="minor"/>
    </font>
    <font>
      <sz val="11"/>
      <color rgb="FFFF0000"/>
      <name val="ＭＳ 明朝"/>
      <family val="1"/>
      <charset val="128"/>
    </font>
    <font>
      <b/>
      <sz val="16"/>
      <color theme="1"/>
      <name val="ＭＳ 明朝"/>
      <family val="1"/>
      <charset val="128"/>
    </font>
    <font>
      <sz val="6"/>
      <color theme="1"/>
      <name val="ＭＳ 明朝"/>
      <family val="1"/>
      <charset val="128"/>
    </font>
    <font>
      <sz val="9"/>
      <color rgb="FFFF0000"/>
      <name val="ＭＳ 明朝"/>
      <family val="1"/>
      <charset val="128"/>
    </font>
    <font>
      <sz val="9"/>
      <color theme="1" tint="0.14999847407452621"/>
      <name val="ＭＳ 明朝"/>
      <family val="1"/>
      <charset val="128"/>
    </font>
    <font>
      <b/>
      <sz val="10"/>
      <color rgb="FFFFFF00"/>
      <name val="ＭＳ 明朝"/>
      <family val="1"/>
      <charset val="128"/>
    </font>
    <font>
      <b/>
      <sz val="14"/>
      <color theme="0"/>
      <name val="ＭＳ 明朝"/>
      <family val="1"/>
      <charset val="128"/>
    </font>
    <font>
      <b/>
      <sz val="14"/>
      <color theme="0"/>
      <name val="ＭＳ Ｐゴシック"/>
      <family val="2"/>
      <charset val="128"/>
      <scheme val="minor"/>
    </font>
    <font>
      <b/>
      <sz val="12"/>
      <color rgb="FFFFFF00"/>
      <name val="ＭＳ Ｐゴシック"/>
      <family val="2"/>
      <charset val="128"/>
      <scheme val="minor"/>
    </font>
    <font>
      <b/>
      <sz val="14"/>
      <color theme="0"/>
      <name val="ＭＳ Ｐゴシック"/>
      <family val="3"/>
      <charset val="128"/>
      <scheme val="minor"/>
    </font>
    <font>
      <b/>
      <sz val="14"/>
      <color theme="0"/>
      <name val="ＭＳ Ｐ明朝"/>
      <family val="1"/>
      <charset val="128"/>
    </font>
    <font>
      <sz val="11"/>
      <color theme="0"/>
      <name val="ＭＳ Ｐゴシック"/>
      <family val="2"/>
      <charset val="128"/>
      <scheme val="minor"/>
    </font>
    <font>
      <b/>
      <sz val="12"/>
      <color theme="0"/>
      <name val="ＭＳ Ｐゴシック"/>
      <family val="2"/>
      <charset val="128"/>
      <scheme val="minor"/>
    </font>
    <font>
      <b/>
      <sz val="16"/>
      <color theme="0"/>
      <name val="ＭＳ Ｐゴシック"/>
      <family val="3"/>
      <charset val="128"/>
      <scheme val="minor"/>
    </font>
    <font>
      <sz val="14"/>
      <color rgb="FFFF0000"/>
      <name val="ＭＳ 明朝"/>
      <family val="1"/>
      <charset val="128"/>
    </font>
    <font>
      <b/>
      <sz val="14"/>
      <color rgb="FFFFFF00"/>
      <name val="ＭＳ Ｐゴシック"/>
      <family val="2"/>
      <charset val="128"/>
      <scheme val="minor"/>
    </font>
    <font>
      <sz val="11"/>
      <color rgb="FFFFFF00"/>
      <name val="ＭＳ Ｐゴシック"/>
      <family val="3"/>
      <charset val="128"/>
      <scheme val="minor"/>
    </font>
    <font>
      <b/>
      <sz val="12"/>
      <color indexed="10"/>
      <name val="ＭＳ Ｐゴシック"/>
      <family val="3"/>
      <charset val="128"/>
    </font>
    <font>
      <b/>
      <sz val="9"/>
      <color theme="1"/>
      <name val="ＭＳ Ｐゴシック"/>
      <family val="3"/>
      <charset val="128"/>
      <scheme val="minor"/>
    </font>
    <font>
      <b/>
      <sz val="11"/>
      <color indexed="81"/>
      <name val="ＭＳ Ｐゴシック"/>
      <family val="3"/>
      <charset val="128"/>
    </font>
    <font>
      <b/>
      <sz val="14"/>
      <color rgb="FFFFFF00"/>
      <name val="ＭＳ 明朝"/>
      <family val="1"/>
      <charset val="128"/>
    </font>
    <font>
      <b/>
      <sz val="16"/>
      <color rgb="FFFF0000"/>
      <name val="ＭＳ Ｐゴシック"/>
      <family val="3"/>
      <charset val="128"/>
      <scheme val="minor"/>
    </font>
    <font>
      <sz val="9.5"/>
      <name val="ＭＳ 明朝"/>
      <family val="1"/>
      <charset val="128"/>
    </font>
    <font>
      <b/>
      <sz val="13"/>
      <color theme="0"/>
      <name val="ＭＳ 明朝"/>
      <family val="1"/>
      <charset val="128"/>
    </font>
    <font>
      <b/>
      <sz val="10"/>
      <color indexed="81"/>
      <name val="ＭＳ Ｐゴシック"/>
      <family val="3"/>
      <charset val="128"/>
    </font>
    <font>
      <b/>
      <sz val="9"/>
      <color indexed="10"/>
      <name val="ＭＳ Ｐゴシック"/>
      <family val="3"/>
      <charset val="128"/>
    </font>
    <font>
      <b/>
      <sz val="18"/>
      <color rgb="FFFFFF00"/>
      <name val="ＭＳ 明朝"/>
      <family val="1"/>
      <charset val="128"/>
    </font>
    <font>
      <sz val="18"/>
      <color rgb="FFFFFF00"/>
      <name val="ＭＳ 明朝"/>
      <family val="1"/>
      <charset val="128"/>
    </font>
    <font>
      <b/>
      <u/>
      <sz val="14"/>
      <color rgb="FFFFFF00"/>
      <name val="ＭＳ 明朝"/>
      <family val="1"/>
      <charset val="128"/>
    </font>
    <font>
      <b/>
      <sz val="9"/>
      <color theme="0"/>
      <name val="ＭＳ 明朝"/>
      <family val="1"/>
      <charset val="128"/>
    </font>
    <font>
      <b/>
      <sz val="9"/>
      <color theme="0"/>
      <name val="ＭＳ Ｐゴシック"/>
      <family val="3"/>
      <charset val="128"/>
      <scheme val="minor"/>
    </font>
    <font>
      <b/>
      <sz val="13"/>
      <color rgb="FFFFFF00"/>
      <name val="ＭＳ 明朝"/>
      <family val="1"/>
      <charset val="128"/>
    </font>
    <font>
      <b/>
      <sz val="13"/>
      <color theme="0"/>
      <name val="ＭＳ Ｐゴシック"/>
      <family val="3"/>
      <charset val="128"/>
      <scheme val="minor"/>
    </font>
    <font>
      <b/>
      <sz val="11"/>
      <color theme="0"/>
      <name val="ＭＳ Ｐゴシック"/>
      <family val="3"/>
      <charset val="128"/>
      <scheme val="minor"/>
    </font>
    <font>
      <sz val="11"/>
      <color theme="0"/>
      <name val="ＭＳ Ｐゴシック"/>
      <family val="3"/>
      <charset val="128"/>
      <scheme val="minor"/>
    </font>
    <font>
      <b/>
      <sz val="18"/>
      <color theme="0"/>
      <name val="ＭＳ 明朝"/>
      <family val="1"/>
      <charset val="128"/>
    </font>
    <font>
      <b/>
      <sz val="13"/>
      <name val="ＭＳ 明朝"/>
      <family val="1"/>
      <charset val="128"/>
    </font>
    <font>
      <sz val="10.5"/>
      <color theme="1"/>
      <name val="ＭＳ Ｐゴシック"/>
      <family val="2"/>
      <charset val="128"/>
      <scheme val="minor"/>
    </font>
    <font>
      <sz val="14"/>
      <color theme="0"/>
      <name val="ＭＳ 明朝"/>
      <family val="1"/>
      <charset val="128"/>
    </font>
    <font>
      <sz val="11"/>
      <color theme="0"/>
      <name val="ＭＳ 明朝"/>
      <family val="1"/>
      <charset val="128"/>
    </font>
    <font>
      <b/>
      <sz val="12"/>
      <name val="ＭＳ 明朝"/>
      <family val="1"/>
      <charset val="128"/>
    </font>
    <font>
      <b/>
      <sz val="12"/>
      <name val="ＭＳ Ｐゴシック"/>
      <family val="2"/>
      <charset val="128"/>
      <scheme val="minor"/>
    </font>
    <font>
      <b/>
      <sz val="11"/>
      <color rgb="FFFFFF00"/>
      <name val="明朝"/>
      <family val="1"/>
      <charset val="128"/>
    </font>
    <font>
      <b/>
      <sz val="16"/>
      <name val="ＭＳ Ｐ明朝"/>
      <family val="1"/>
      <charset val="128"/>
    </font>
    <font>
      <strike/>
      <sz val="10"/>
      <name val="ＭＳ 明朝"/>
      <family val="1"/>
      <charset val="128"/>
    </font>
    <font>
      <sz val="14"/>
      <color rgb="FF000000"/>
      <name val="ＭＳ 明朝"/>
      <family val="1"/>
      <charset val="128"/>
    </font>
    <font>
      <sz val="10.5"/>
      <color rgb="FF000000"/>
      <name val="ＭＳ 明朝"/>
      <family val="1"/>
      <charset val="128"/>
    </font>
    <font>
      <sz val="9"/>
      <color rgb="FF000000"/>
      <name val="MS UI Gothic"/>
      <family val="3"/>
      <charset val="128"/>
    </font>
    <font>
      <b/>
      <sz val="9"/>
      <color indexed="81"/>
      <name val="MS P ゴシック"/>
      <family val="3"/>
      <charset val="128"/>
    </font>
    <font>
      <sz val="9"/>
      <color indexed="81"/>
      <name val="MS P ゴシック"/>
      <family val="3"/>
      <charset val="128"/>
    </font>
    <font>
      <b/>
      <sz val="14"/>
      <color indexed="10"/>
      <name val="ＭＳ Ｐゴシック"/>
      <family val="3"/>
      <charset val="128"/>
    </font>
    <font>
      <sz val="10"/>
      <color rgb="FFFF0000"/>
      <name val="ＭＳ 明朝"/>
      <family val="1"/>
      <charset val="128"/>
    </font>
    <font>
      <sz val="9.5"/>
      <color theme="1"/>
      <name val="ＭＳ 明朝"/>
      <family val="1"/>
      <charset val="128"/>
    </font>
    <font>
      <sz val="12"/>
      <color theme="1"/>
      <name val="ＭＳ Ｐゴシック"/>
      <family val="2"/>
      <charset val="128"/>
      <scheme val="minor"/>
    </font>
    <font>
      <sz val="9.5"/>
      <name val="ＭＳ Ｐゴシック"/>
      <family val="2"/>
      <charset val="128"/>
      <scheme val="minor"/>
    </font>
    <font>
      <b/>
      <sz val="9"/>
      <color indexed="10"/>
      <name val="MS P ゴシック"/>
      <family val="3"/>
      <charset val="128"/>
    </font>
    <font>
      <b/>
      <sz val="10"/>
      <color theme="1"/>
      <name val="ＭＳ Ｐゴシック"/>
      <family val="3"/>
      <charset val="128"/>
      <scheme val="minor"/>
    </font>
    <font>
      <b/>
      <sz val="9"/>
      <color indexed="81"/>
      <name val="ＭＳ Ｐ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128">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ck">
        <color theme="0"/>
      </right>
      <top/>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ck">
        <color theme="0"/>
      </left>
      <right/>
      <top/>
      <bottom/>
      <diagonal/>
    </border>
    <border>
      <left/>
      <right/>
      <top style="dotted">
        <color auto="1"/>
      </top>
      <bottom style="dotted">
        <color auto="1"/>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tted">
        <color auto="1"/>
      </top>
      <bottom style="medium">
        <color indexed="64"/>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medium">
        <color indexed="64"/>
      </left>
      <right style="thin">
        <color indexed="64"/>
      </right>
      <top style="thin">
        <color indexed="64"/>
      </top>
      <bottom/>
      <diagonal/>
    </border>
    <border>
      <left/>
      <right/>
      <top/>
      <bottom style="hair">
        <color indexed="64"/>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dotted">
        <color auto="1"/>
      </top>
      <bottom/>
      <diagonal/>
    </border>
    <border>
      <left/>
      <right/>
      <top style="dotted">
        <color indexed="64"/>
      </top>
      <bottom style="thin">
        <color indexed="64"/>
      </bottom>
      <diagonal/>
    </border>
  </borders>
  <cellStyleXfs count="17">
    <xf numFmtId="0" fontId="0" fillId="0" borderId="0">
      <alignment vertical="center"/>
    </xf>
    <xf numFmtId="0" fontId="1" fillId="0" borderId="0">
      <alignment vertical="center"/>
    </xf>
    <xf numFmtId="38" fontId="7"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6" fontId="7" fillId="0" borderId="0" applyFont="0" applyFill="0" applyBorder="0" applyAlignment="0" applyProtection="0"/>
    <xf numFmtId="6" fontId="1" fillId="0" borderId="0" applyFont="0" applyFill="0" applyBorder="0" applyAlignment="0" applyProtection="0">
      <alignment vertical="center"/>
    </xf>
    <xf numFmtId="0" fontId="9" fillId="0" borderId="0">
      <alignment vertical="center"/>
    </xf>
    <xf numFmtId="0" fontId="7" fillId="0" borderId="0"/>
    <xf numFmtId="0" fontId="8" fillId="0" borderId="0">
      <alignment vertical="center"/>
    </xf>
    <xf numFmtId="0" fontId="1" fillId="0" borderId="0">
      <alignment vertical="center"/>
    </xf>
    <xf numFmtId="0" fontId="6" fillId="0" borderId="0">
      <alignment vertical="center"/>
    </xf>
    <xf numFmtId="0" fontId="18" fillId="0" borderId="0"/>
    <xf numFmtId="0" fontId="18" fillId="0" borderId="0"/>
    <xf numFmtId="0" fontId="47" fillId="0" borderId="0" applyNumberFormat="0" applyFill="0" applyBorder="0" applyAlignment="0" applyProtection="0">
      <alignment vertical="center"/>
    </xf>
    <xf numFmtId="0" fontId="7" fillId="0" borderId="0">
      <alignment vertical="center"/>
    </xf>
    <xf numFmtId="0" fontId="7" fillId="0" borderId="0"/>
  </cellStyleXfs>
  <cellXfs count="2690">
    <xf numFmtId="0" fontId="0" fillId="0" borderId="0" xfId="0">
      <alignment vertical="center"/>
    </xf>
    <xf numFmtId="0" fontId="2" fillId="0" borderId="0" xfId="1" applyFont="1" applyFill="1">
      <alignment vertical="center"/>
    </xf>
    <xf numFmtId="0" fontId="6" fillId="0" borderId="0" xfId="1" applyFont="1" applyFill="1">
      <alignment vertical="center"/>
    </xf>
    <xf numFmtId="49" fontId="13" fillId="0" borderId="0" xfId="8" applyNumberFormat="1" applyFont="1" applyAlignment="1">
      <alignment vertical="center"/>
    </xf>
    <xf numFmtId="49" fontId="13" fillId="0" borderId="0" xfId="8" applyNumberFormat="1" applyFont="1" applyBorder="1" applyAlignment="1">
      <alignment vertical="center"/>
    </xf>
    <xf numFmtId="49" fontId="14" fillId="0" borderId="0" xfId="8" applyNumberFormat="1" applyFont="1" applyAlignment="1">
      <alignment vertical="top"/>
    </xf>
    <xf numFmtId="0" fontId="6" fillId="0" borderId="0" xfId="11">
      <alignment vertical="center"/>
    </xf>
    <xf numFmtId="0" fontId="8" fillId="0" borderId="0" xfId="12" applyFont="1"/>
    <xf numFmtId="0" fontId="8" fillId="0" borderId="0" xfId="12" applyFont="1" applyAlignment="1">
      <alignment horizontal="center"/>
    </xf>
    <xf numFmtId="0" fontId="6" fillId="0" borderId="0" xfId="12" applyFont="1"/>
    <xf numFmtId="0" fontId="6" fillId="0" borderId="0" xfId="12" applyFont="1" applyAlignment="1">
      <alignment horizontal="center"/>
    </xf>
    <xf numFmtId="0" fontId="2" fillId="0" borderId="0" xfId="1" applyFont="1" applyFill="1" applyAlignment="1">
      <alignment vertical="center"/>
    </xf>
    <xf numFmtId="0" fontId="0" fillId="0" borderId="0"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vertical="center"/>
    </xf>
    <xf numFmtId="0" fontId="8" fillId="0" borderId="0" xfId="12" applyFont="1" applyAlignment="1">
      <alignment horizontal="center" vertical="center"/>
    </xf>
    <xf numFmtId="0" fontId="6" fillId="0" borderId="0" xfId="12" applyFont="1" applyBorder="1" applyAlignment="1">
      <alignment horizontal="center" vertical="center" wrapText="1"/>
    </xf>
    <xf numFmtId="0" fontId="22" fillId="0" borderId="0" xfId="0" applyFont="1" applyBorder="1" applyAlignment="1">
      <alignment horizontal="left" vertical="center" wrapText="1"/>
    </xf>
    <xf numFmtId="0" fontId="0" fillId="0" borderId="0" xfId="0" applyBorder="1" applyAlignment="1">
      <alignment horizontal="center" vertical="center"/>
    </xf>
    <xf numFmtId="0" fontId="19" fillId="0" borderId="0" xfId="0" applyFont="1" applyAlignment="1">
      <alignment vertical="center"/>
    </xf>
    <xf numFmtId="0" fontId="0" fillId="0" borderId="0" xfId="0" applyAlignment="1">
      <alignment vertical="center" wrapText="1"/>
    </xf>
    <xf numFmtId="0" fontId="17" fillId="0" borderId="0" xfId="0" applyFont="1" applyBorder="1" applyAlignment="1">
      <alignment horizontal="center" vertical="center"/>
    </xf>
    <xf numFmtId="0" fontId="6" fillId="0" borderId="0" xfId="1" applyFont="1" applyFill="1" applyBorder="1" applyAlignment="1">
      <alignment vertical="top" wrapText="1"/>
    </xf>
    <xf numFmtId="0" fontId="8" fillId="0" borderId="0" xfId="1" applyFont="1" applyFill="1" applyBorder="1" applyAlignment="1">
      <alignment vertical="center" wrapText="1"/>
    </xf>
    <xf numFmtId="0" fontId="8" fillId="0" borderId="0" xfId="1" applyFont="1" applyFill="1" applyBorder="1" applyAlignment="1">
      <alignment vertical="center"/>
    </xf>
    <xf numFmtId="0" fontId="6" fillId="0" borderId="0" xfId="1" applyFont="1" applyFill="1" applyBorder="1">
      <alignment vertical="center"/>
    </xf>
    <xf numFmtId="0" fontId="6" fillId="0" borderId="20" xfId="1" applyFont="1" applyFill="1" applyBorder="1">
      <alignment vertical="center"/>
    </xf>
    <xf numFmtId="0" fontId="6" fillId="0" borderId="22" xfId="1" applyFont="1" applyFill="1" applyBorder="1">
      <alignment vertical="center"/>
    </xf>
    <xf numFmtId="0" fontId="6" fillId="0" borderId="24" xfId="1" applyFont="1" applyFill="1" applyBorder="1" applyAlignment="1">
      <alignment vertical="center"/>
    </xf>
    <xf numFmtId="0" fontId="6" fillId="0" borderId="20" xfId="1" applyFont="1" applyFill="1" applyBorder="1" applyAlignment="1">
      <alignment vertical="center"/>
    </xf>
    <xf numFmtId="176" fontId="6" fillId="0" borderId="7" xfId="1" applyNumberFormat="1" applyFont="1" applyFill="1" applyBorder="1" applyAlignment="1">
      <alignment horizontal="center" vertical="center"/>
    </xf>
    <xf numFmtId="0" fontId="13" fillId="0" borderId="0" xfId="11" applyFont="1">
      <alignment vertical="center"/>
    </xf>
    <xf numFmtId="0" fontId="6" fillId="0" borderId="0" xfId="8" applyFont="1" applyFill="1" applyAlignment="1">
      <alignment vertical="center"/>
    </xf>
    <xf numFmtId="176" fontId="6" fillId="0" borderId="0" xfId="8" applyNumberFormat="1" applyFont="1" applyFill="1" applyAlignment="1">
      <alignment horizontal="center" vertical="center" shrinkToFit="1"/>
    </xf>
    <xf numFmtId="0" fontId="6" fillId="0" borderId="0" xfId="8" applyFont="1" applyFill="1" applyAlignment="1">
      <alignment horizontal="center" vertical="center" shrinkToFit="1"/>
    </xf>
    <xf numFmtId="0" fontId="18" fillId="0" borderId="0" xfId="13" applyFont="1" applyFill="1"/>
    <xf numFmtId="0" fontId="6" fillId="0" borderId="0" xfId="8" applyFont="1" applyFill="1" applyAlignment="1">
      <alignment vertical="center"/>
    </xf>
    <xf numFmtId="0" fontId="6" fillId="0" borderId="0" xfId="8" applyFont="1" applyFill="1" applyAlignment="1">
      <alignment horizontal="right" vertical="center"/>
    </xf>
    <xf numFmtId="0" fontId="6" fillId="0" borderId="0" xfId="8" applyFont="1" applyFill="1" applyAlignment="1">
      <alignment vertical="center" wrapText="1"/>
    </xf>
    <xf numFmtId="0" fontId="28" fillId="0" borderId="0" xfId="8" applyFont="1" applyFill="1" applyAlignment="1">
      <alignment vertical="center"/>
    </xf>
    <xf numFmtId="0" fontId="29" fillId="0" borderId="0" xfId="13" applyFont="1" applyFill="1"/>
    <xf numFmtId="0" fontId="29" fillId="0" borderId="0" xfId="13" quotePrefix="1" applyFont="1" applyFill="1"/>
    <xf numFmtId="0" fontId="28" fillId="0" borderId="0" xfId="8" applyFont="1" applyFill="1" applyAlignment="1">
      <alignment vertical="center" wrapText="1"/>
    </xf>
    <xf numFmtId="0" fontId="6" fillId="0" borderId="0" xfId="8" applyFont="1" applyFill="1" applyAlignment="1">
      <alignment horizontal="left" vertical="center"/>
    </xf>
    <xf numFmtId="0" fontId="31" fillId="0" borderId="0" xfId="8" applyFont="1" applyFill="1" applyAlignment="1">
      <alignment vertical="center"/>
    </xf>
    <xf numFmtId="0" fontId="6" fillId="0" borderId="0" xfId="1" applyFont="1" applyFill="1" applyBorder="1" applyAlignment="1">
      <alignment horizontal="right" vertical="center"/>
    </xf>
    <xf numFmtId="0" fontId="14" fillId="0" borderId="0" xfId="1" applyFont="1" applyFill="1" applyBorder="1" applyAlignment="1">
      <alignment horizontal="center" vertical="center"/>
    </xf>
    <xf numFmtId="0" fontId="6" fillId="0" borderId="0" xfId="8" applyFont="1" applyFill="1" applyBorder="1" applyAlignment="1">
      <alignment horizontal="center" vertical="center"/>
    </xf>
    <xf numFmtId="176" fontId="6" fillId="0" borderId="0" xfId="8" applyNumberFormat="1" applyFont="1" applyFill="1" applyBorder="1" applyAlignment="1">
      <alignment horizontal="center" vertical="center" shrinkToFit="1"/>
    </xf>
    <xf numFmtId="0" fontId="6" fillId="0" borderId="0" xfId="8" applyFont="1" applyFill="1" applyBorder="1" applyAlignment="1">
      <alignment horizontal="right" vertical="center"/>
    </xf>
    <xf numFmtId="0" fontId="6" fillId="0" borderId="0" xfId="8" applyFont="1" applyFill="1" applyBorder="1" applyAlignment="1">
      <alignment horizontal="center" vertical="center" shrinkToFit="1"/>
    </xf>
    <xf numFmtId="0" fontId="6" fillId="0" borderId="0" xfId="8" applyFont="1" applyFill="1" applyBorder="1" applyAlignment="1">
      <alignment vertical="center"/>
    </xf>
    <xf numFmtId="0" fontId="19" fillId="0" borderId="0" xfId="0" applyFont="1" applyBorder="1" applyAlignment="1">
      <alignment vertical="center"/>
    </xf>
    <xf numFmtId="0" fontId="0" fillId="0" borderId="0" xfId="0" applyBorder="1" applyAlignment="1">
      <alignment horizontal="center" vertical="center"/>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horizontal="center" vertical="center"/>
    </xf>
    <xf numFmtId="0" fontId="6" fillId="0" borderId="0" xfId="8" applyFont="1" applyFill="1" applyBorder="1" applyAlignment="1">
      <alignment vertical="center"/>
    </xf>
    <xf numFmtId="0" fontId="6" fillId="0" borderId="0" xfId="8" applyFont="1" applyFill="1" applyBorder="1" applyAlignment="1">
      <alignment horizontal="distributed" vertical="center" shrinkToFit="1"/>
    </xf>
    <xf numFmtId="0" fontId="0" fillId="0" borderId="0" xfId="0" applyBorder="1" applyAlignment="1">
      <alignment horizontal="distributed" vertical="center" shrinkToFit="1"/>
    </xf>
    <xf numFmtId="0" fontId="28" fillId="0" borderId="0" xfId="8" applyFont="1" applyFill="1" applyAlignment="1">
      <alignment horizontal="center" vertical="center"/>
    </xf>
    <xf numFmtId="0" fontId="32" fillId="0" borderId="0" xfId="0" applyFont="1" applyAlignment="1">
      <alignment horizontal="center" vertical="center"/>
    </xf>
    <xf numFmtId="0" fontId="19" fillId="0" borderId="34" xfId="0" applyFont="1" applyBorder="1" applyAlignment="1">
      <alignment horizontal="center" vertical="center"/>
    </xf>
    <xf numFmtId="176" fontId="6" fillId="0" borderId="0" xfId="8" applyNumberFormat="1" applyFont="1" applyFill="1" applyAlignment="1">
      <alignment horizontal="center" vertical="center" shrinkToFit="1"/>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vertical="center"/>
    </xf>
    <xf numFmtId="0" fontId="30" fillId="0" borderId="0" xfId="0" applyFont="1" applyAlignment="1">
      <alignment horizontal="center" vertical="center"/>
    </xf>
    <xf numFmtId="0" fontId="13" fillId="0" borderId="0" xfId="0" applyFont="1" applyBorder="1" applyAlignment="1">
      <alignment horizontal="distributed" vertical="center"/>
    </xf>
    <xf numFmtId="0" fontId="21" fillId="0" borderId="0" xfId="0" applyFont="1" applyBorder="1" applyAlignment="1">
      <alignment horizontal="distributed" vertical="center"/>
    </xf>
    <xf numFmtId="0" fontId="0" fillId="0" borderId="0" xfId="0" applyBorder="1" applyAlignment="1">
      <alignment horizontal="distributed" vertical="center"/>
    </xf>
    <xf numFmtId="0" fontId="2" fillId="0" borderId="0" xfId="1" applyFont="1" applyFill="1" applyBorder="1" applyAlignment="1">
      <alignment horizontal="distributed" vertical="center"/>
    </xf>
    <xf numFmtId="0" fontId="6" fillId="0" borderId="0" xfId="1" applyFont="1" applyFill="1" applyBorder="1" applyAlignment="1">
      <alignment horizontal="distributed" vertical="center"/>
    </xf>
    <xf numFmtId="0" fontId="19" fillId="0" borderId="41" xfId="0" applyNumberFormat="1" applyFont="1" applyBorder="1" applyAlignment="1">
      <alignment horizontal="distributed" vertical="center"/>
    </xf>
    <xf numFmtId="0" fontId="19" fillId="0" borderId="36" xfId="0" applyNumberFormat="1" applyFont="1" applyBorder="1" applyAlignment="1">
      <alignment horizontal="distributed" vertical="center"/>
    </xf>
    <xf numFmtId="176" fontId="0" fillId="0" borderId="24" xfId="0" applyNumberFormat="1" applyBorder="1" applyAlignment="1" applyProtection="1">
      <alignment horizontal="left" vertical="center" shrinkToFit="1"/>
    </xf>
    <xf numFmtId="176" fontId="0" fillId="0" borderId="23" xfId="0" applyNumberFormat="1" applyBorder="1" applyAlignment="1" applyProtection="1">
      <alignment horizontal="left" vertical="center" shrinkToFit="1"/>
    </xf>
    <xf numFmtId="176" fontId="0" fillId="0" borderId="27" xfId="0" applyNumberFormat="1" applyBorder="1" applyAlignment="1" applyProtection="1">
      <alignment horizontal="left" vertical="center" shrinkToFit="1"/>
    </xf>
    <xf numFmtId="176" fontId="0" fillId="0" borderId="26" xfId="0" applyNumberFormat="1" applyBorder="1" applyAlignment="1" applyProtection="1">
      <alignment horizontal="left" vertical="center" shrinkToFit="1"/>
    </xf>
    <xf numFmtId="176" fontId="0" fillId="0" borderId="24" xfId="0" applyNumberFormat="1" applyBorder="1" applyAlignment="1" applyProtection="1">
      <alignment horizontal="left" vertical="center"/>
    </xf>
    <xf numFmtId="176" fontId="0" fillId="0" borderId="23" xfId="0" applyNumberFormat="1" applyBorder="1" applyAlignment="1" applyProtection="1">
      <alignment horizontal="left" vertical="center"/>
    </xf>
    <xf numFmtId="176" fontId="0" fillId="0" borderId="27" xfId="0" applyNumberFormat="1" applyBorder="1" applyAlignment="1" applyProtection="1">
      <alignment horizontal="left" vertical="center"/>
    </xf>
    <xf numFmtId="176" fontId="0" fillId="0" borderId="26" xfId="0" applyNumberFormat="1" applyBorder="1" applyAlignment="1" applyProtection="1">
      <alignment horizontal="left" vertical="center"/>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xf>
    <xf numFmtId="0" fontId="0" fillId="0" borderId="0" xfId="0" applyAlignment="1">
      <alignment vertical="center"/>
    </xf>
    <xf numFmtId="0" fontId="19" fillId="0" borderId="0" xfId="0" applyFont="1" applyAlignment="1">
      <alignment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6" fillId="0" borderId="12" xfId="1" applyFont="1" applyFill="1" applyBorder="1" applyAlignment="1">
      <alignment vertical="center" wrapText="1"/>
    </xf>
    <xf numFmtId="0" fontId="6" fillId="0" borderId="0" xfId="8" applyFont="1" applyFill="1" applyAlignment="1">
      <alignment vertical="center"/>
    </xf>
    <xf numFmtId="0" fontId="6" fillId="0" borderId="0" xfId="8" applyFont="1" applyFill="1" applyAlignment="1">
      <alignment horizontal="right" vertical="center"/>
    </xf>
    <xf numFmtId="0" fontId="0" fillId="0" borderId="42" xfId="0" applyBorder="1" applyAlignment="1">
      <alignment horizontal="distributed" vertical="center"/>
    </xf>
    <xf numFmtId="0" fontId="6" fillId="0" borderId="34" xfId="8" applyFont="1" applyFill="1" applyBorder="1" applyAlignment="1">
      <alignment horizontal="center" vertical="center" wrapText="1"/>
    </xf>
    <xf numFmtId="0" fontId="6" fillId="0" borderId="22" xfId="8" applyFont="1" applyFill="1" applyBorder="1" applyAlignment="1">
      <alignment horizontal="center" vertical="center"/>
    </xf>
    <xf numFmtId="0" fontId="0" fillId="0" borderId="41" xfId="0" applyBorder="1" applyAlignment="1">
      <alignment horizontal="distributed" vertical="center"/>
    </xf>
    <xf numFmtId="0" fontId="0" fillId="0" borderId="36" xfId="0" applyBorder="1" applyAlignment="1">
      <alignment horizontal="distributed" vertical="center"/>
    </xf>
    <xf numFmtId="176" fontId="0" fillId="0" borderId="24" xfId="0" applyNumberFormat="1" applyBorder="1" applyAlignment="1" applyProtection="1">
      <alignment horizontal="distributed" vertical="center"/>
      <protection locked="0"/>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shrinkToFit="1"/>
      <protection locked="0"/>
    </xf>
    <xf numFmtId="176" fontId="0" fillId="0" borderId="27" xfId="0" applyNumberFormat="1" applyBorder="1" applyAlignment="1" applyProtection="1">
      <alignment horizontal="distributed" vertical="center" shrinkToFit="1"/>
      <protection locked="0"/>
    </xf>
    <xf numFmtId="178" fontId="27" fillId="0" borderId="40" xfId="8" applyNumberFormat="1" applyFont="1" applyFill="1" applyBorder="1" applyAlignment="1" applyProtection="1">
      <alignment horizontal="right" vertical="center"/>
      <protection locked="0"/>
    </xf>
    <xf numFmtId="178" fontId="20" fillId="0" borderId="24" xfId="0" applyNumberFormat="1" applyFont="1" applyBorder="1" applyAlignment="1" applyProtection="1">
      <alignment horizontal="right" vertical="center"/>
      <protection locked="0"/>
    </xf>
    <xf numFmtId="178" fontId="20" fillId="0" borderId="37" xfId="0" applyNumberFormat="1" applyFont="1" applyBorder="1" applyAlignment="1" applyProtection="1">
      <alignment horizontal="right" vertical="center"/>
      <protection locked="0"/>
    </xf>
    <xf numFmtId="178" fontId="20" fillId="0" borderId="27" xfId="0" applyNumberFormat="1" applyFont="1" applyBorder="1" applyAlignment="1" applyProtection="1">
      <alignment horizontal="right" vertical="center"/>
      <protection locked="0"/>
    </xf>
    <xf numFmtId="0" fontId="6" fillId="0" borderId="0" xfId="9" applyFont="1" applyFill="1">
      <alignment vertical="center"/>
    </xf>
    <xf numFmtId="0" fontId="6" fillId="0" borderId="0" xfId="9" applyFont="1" applyFill="1" applyAlignment="1">
      <alignment vertical="center"/>
    </xf>
    <xf numFmtId="0" fontId="6" fillId="0" borderId="43" xfId="9" applyFont="1" applyFill="1" applyBorder="1" applyAlignment="1">
      <alignment vertical="center"/>
    </xf>
    <xf numFmtId="0" fontId="6" fillId="0" borderId="34" xfId="9" applyFont="1" applyFill="1" applyBorder="1" applyAlignment="1">
      <alignment horizontal="distributed" vertical="center"/>
    </xf>
    <xf numFmtId="0" fontId="0" fillId="0" borderId="22" xfId="0" applyBorder="1" applyAlignment="1">
      <alignment vertical="center"/>
    </xf>
    <xf numFmtId="0" fontId="0" fillId="0" borderId="19" xfId="0" applyBorder="1" applyAlignment="1">
      <alignment vertical="center"/>
    </xf>
    <xf numFmtId="0" fontId="6" fillId="0" borderId="0" xfId="9" applyFont="1" applyFill="1" applyBorder="1">
      <alignment vertical="center"/>
    </xf>
    <xf numFmtId="0" fontId="0" fillId="0" borderId="0" xfId="0" applyBorder="1" applyAlignment="1">
      <alignment horizontal="distributed" vertical="center"/>
    </xf>
    <xf numFmtId="0" fontId="6" fillId="0" borderId="22" xfId="9" applyFont="1" applyFill="1" applyBorder="1" applyAlignment="1">
      <alignment horizontal="distributed" vertical="center"/>
    </xf>
    <xf numFmtId="0" fontId="19" fillId="0" borderId="70" xfId="0" applyFont="1" applyBorder="1" applyAlignment="1">
      <alignment horizontal="distributed" vertical="center"/>
    </xf>
    <xf numFmtId="0" fontId="19" fillId="0" borderId="42" xfId="0" applyFont="1" applyBorder="1" applyAlignment="1">
      <alignment horizontal="distributed" vertical="center"/>
    </xf>
    <xf numFmtId="0" fontId="19" fillId="0" borderId="41" xfId="0" applyFont="1" applyBorder="1" applyAlignment="1">
      <alignment horizontal="distributed" vertical="center"/>
    </xf>
    <xf numFmtId="0" fontId="19" fillId="0" borderId="36" xfId="0" applyFont="1" applyBorder="1" applyAlignment="1">
      <alignment horizontal="distributed" vertical="center"/>
    </xf>
    <xf numFmtId="176" fontId="19" fillId="0" borderId="24" xfId="0" applyNumberFormat="1" applyFont="1" applyBorder="1" applyAlignment="1" applyProtection="1">
      <alignment horizontal="left" vertical="center"/>
    </xf>
    <xf numFmtId="176" fontId="19" fillId="0" borderId="23" xfId="0" applyNumberFormat="1" applyFont="1" applyBorder="1" applyAlignment="1" applyProtection="1">
      <alignment horizontal="left" vertical="center"/>
    </xf>
    <xf numFmtId="176" fontId="19" fillId="0" borderId="27" xfId="0" applyNumberFormat="1" applyFont="1" applyBorder="1" applyAlignment="1" applyProtection="1">
      <alignment horizontal="left" vertical="center"/>
    </xf>
    <xf numFmtId="176" fontId="19" fillId="0" borderId="26" xfId="0" applyNumberFormat="1" applyFont="1" applyBorder="1" applyAlignment="1" applyProtection="1">
      <alignment horizontal="left" vertical="center"/>
    </xf>
    <xf numFmtId="176" fontId="19" fillId="0" borderId="24" xfId="0" applyNumberFormat="1" applyFont="1" applyBorder="1" applyAlignment="1" applyProtection="1">
      <alignment horizontal="distributed" vertical="center" shrinkToFit="1"/>
      <protection locked="0"/>
    </xf>
    <xf numFmtId="176" fontId="19" fillId="0" borderId="24" xfId="0" applyNumberFormat="1" applyFont="1" applyBorder="1" applyAlignment="1" applyProtection="1">
      <alignment horizontal="left" vertical="center" shrinkToFit="1"/>
    </xf>
    <xf numFmtId="176" fontId="19" fillId="0" borderId="23" xfId="0" applyNumberFormat="1" applyFont="1" applyBorder="1" applyAlignment="1" applyProtection="1">
      <alignment horizontal="left" vertical="center" shrinkToFit="1"/>
    </xf>
    <xf numFmtId="176" fontId="19" fillId="0" borderId="0" xfId="0" applyNumberFormat="1" applyFont="1" applyBorder="1" applyAlignment="1" applyProtection="1">
      <alignment horizontal="distributed" vertical="center" shrinkToFit="1"/>
      <protection locked="0"/>
    </xf>
    <xf numFmtId="176" fontId="19" fillId="0" borderId="0" xfId="0" applyNumberFormat="1" applyFont="1" applyBorder="1" applyAlignment="1" applyProtection="1">
      <alignment horizontal="left" vertical="center" shrinkToFit="1"/>
    </xf>
    <xf numFmtId="176" fontId="19" fillId="0" borderId="20" xfId="0" applyNumberFormat="1" applyFont="1" applyBorder="1" applyAlignment="1" applyProtection="1">
      <alignment horizontal="left" vertical="center" shrinkToFit="1"/>
    </xf>
    <xf numFmtId="0" fontId="19" fillId="0" borderId="43" xfId="0" applyFont="1" applyBorder="1" applyAlignment="1">
      <alignment horizontal="distributed" vertical="center"/>
    </xf>
    <xf numFmtId="176" fontId="19" fillId="0" borderId="27" xfId="0" applyNumberFormat="1" applyFont="1" applyBorder="1" applyAlignment="1" applyProtection="1">
      <alignment horizontal="distributed" vertical="center" shrinkToFit="1"/>
      <protection locked="0"/>
    </xf>
    <xf numFmtId="176" fontId="19" fillId="0" borderId="27" xfId="0" applyNumberFormat="1" applyFont="1" applyBorder="1" applyAlignment="1" applyProtection="1">
      <alignment horizontal="left" vertical="center" shrinkToFit="1"/>
    </xf>
    <xf numFmtId="176" fontId="19" fillId="0" borderId="26" xfId="0" applyNumberFormat="1" applyFont="1" applyBorder="1" applyAlignment="1" applyProtection="1">
      <alignment horizontal="left" vertical="center" shrinkToFit="1"/>
    </xf>
    <xf numFmtId="0" fontId="19" fillId="0" borderId="22" xfId="0" applyFont="1" applyBorder="1" applyAlignment="1">
      <alignment vertical="center"/>
    </xf>
    <xf numFmtId="0" fontId="19" fillId="0" borderId="19" xfId="0" applyFont="1" applyBorder="1" applyAlignment="1">
      <alignment vertical="center"/>
    </xf>
    <xf numFmtId="178" fontId="27" fillId="0" borderId="40" xfId="8" applyNumberFormat="1" applyFont="1" applyFill="1" applyBorder="1" applyAlignment="1" applyProtection="1">
      <alignment horizontal="right" vertical="center"/>
    </xf>
    <xf numFmtId="178" fontId="23" fillId="0" borderId="24" xfId="0" applyNumberFormat="1" applyFont="1" applyBorder="1" applyAlignment="1" applyProtection="1">
      <alignment horizontal="right" vertical="center"/>
    </xf>
    <xf numFmtId="178" fontId="23" fillId="0" borderId="37" xfId="0" applyNumberFormat="1" applyFont="1" applyBorder="1" applyAlignment="1" applyProtection="1">
      <alignment horizontal="right" vertical="center"/>
    </xf>
    <xf numFmtId="178" fontId="23" fillId="0" borderId="27" xfId="0" applyNumberFormat="1" applyFont="1" applyBorder="1" applyAlignment="1" applyProtection="1">
      <alignment horizontal="right" vertical="center"/>
    </xf>
    <xf numFmtId="0" fontId="19" fillId="0" borderId="42" xfId="0" applyFont="1" applyBorder="1" applyAlignment="1">
      <alignment horizontal="distributed" vertical="center"/>
    </xf>
    <xf numFmtId="0" fontId="19" fillId="0" borderId="43" xfId="0" applyFont="1" applyBorder="1" applyAlignment="1">
      <alignment horizontal="distributed" vertical="center"/>
    </xf>
    <xf numFmtId="0" fontId="19" fillId="0" borderId="0" xfId="0" applyFont="1">
      <alignment vertical="center"/>
    </xf>
    <xf numFmtId="49" fontId="13" fillId="0" borderId="47" xfId="8" applyNumberFormat="1" applyFont="1" applyBorder="1" applyAlignment="1" applyProtection="1">
      <alignment vertical="center"/>
      <protection locked="0"/>
    </xf>
    <xf numFmtId="49" fontId="13" fillId="0" borderId="48" xfId="8" applyNumberFormat="1" applyFont="1" applyBorder="1" applyAlignment="1" applyProtection="1">
      <alignment vertical="center"/>
      <protection locked="0"/>
    </xf>
    <xf numFmtId="49" fontId="13" fillId="0" borderId="49" xfId="8" applyNumberFormat="1" applyFont="1" applyBorder="1" applyAlignment="1" applyProtection="1">
      <alignment vertical="center"/>
      <protection locked="0"/>
    </xf>
    <xf numFmtId="49" fontId="13" fillId="0" borderId="50" xfId="8" applyNumberFormat="1" applyFont="1" applyBorder="1" applyAlignment="1" applyProtection="1">
      <alignment vertical="center"/>
      <protection locked="0"/>
    </xf>
    <xf numFmtId="49" fontId="13" fillId="0" borderId="51" xfId="8" applyNumberFormat="1" applyFont="1" applyBorder="1" applyAlignment="1" applyProtection="1">
      <alignment vertical="center"/>
      <protection locked="0"/>
    </xf>
    <xf numFmtId="49" fontId="13" fillId="0" borderId="52" xfId="8" applyNumberFormat="1" applyFont="1" applyBorder="1" applyAlignment="1" applyProtection="1">
      <alignment vertical="center"/>
      <protection locked="0"/>
    </xf>
    <xf numFmtId="49" fontId="13" fillId="0" borderId="53" xfId="8" applyNumberFormat="1" applyFont="1" applyBorder="1" applyAlignment="1" applyProtection="1">
      <alignment vertical="center"/>
      <protection locked="0"/>
    </xf>
    <xf numFmtId="0" fontId="0" fillId="0" borderId="41" xfId="0" applyBorder="1" applyAlignment="1" applyProtection="1">
      <alignment horizontal="distributed" vertical="center"/>
    </xf>
    <xf numFmtId="0" fontId="0" fillId="0" borderId="36" xfId="0" applyBorder="1" applyAlignment="1" applyProtection="1">
      <alignment horizontal="distributed" vertical="center"/>
    </xf>
    <xf numFmtId="176" fontId="0" fillId="0" borderId="27" xfId="0" applyNumberFormat="1" applyBorder="1" applyAlignment="1" applyProtection="1">
      <alignment horizontal="distributed" vertical="center"/>
    </xf>
    <xf numFmtId="0" fontId="6" fillId="0" borderId="38" xfId="8" applyFont="1" applyFill="1" applyBorder="1" applyAlignment="1" applyProtection="1">
      <alignment vertical="center" wrapText="1"/>
    </xf>
    <xf numFmtId="0" fontId="6" fillId="0" borderId="33" xfId="8" applyFont="1" applyFill="1" applyBorder="1" applyAlignment="1" applyProtection="1">
      <alignment vertical="center" wrapText="1"/>
    </xf>
    <xf numFmtId="0" fontId="6" fillId="0" borderId="37" xfId="8" applyFont="1" applyFill="1" applyBorder="1" applyAlignment="1" applyProtection="1">
      <alignment vertical="center" wrapText="1"/>
    </xf>
    <xf numFmtId="0" fontId="6" fillId="0" borderId="26" xfId="8" applyFont="1" applyFill="1" applyBorder="1" applyAlignment="1" applyProtection="1">
      <alignment vertical="center" wrapText="1"/>
    </xf>
    <xf numFmtId="0" fontId="6" fillId="0" borderId="30" xfId="8" applyFont="1" applyFill="1" applyBorder="1" applyAlignment="1" applyProtection="1">
      <alignment vertical="center" wrapText="1"/>
    </xf>
    <xf numFmtId="0" fontId="6" fillId="0" borderId="27" xfId="8" applyFont="1" applyFill="1" applyBorder="1" applyAlignment="1" applyProtection="1">
      <alignment vertical="center" wrapText="1"/>
    </xf>
    <xf numFmtId="0" fontId="6" fillId="0" borderId="0" xfId="8" applyFont="1" applyFill="1" applyBorder="1" applyAlignment="1" applyProtection="1">
      <alignment horizontal="center" vertical="center" shrinkToFit="1"/>
    </xf>
    <xf numFmtId="0" fontId="6" fillId="0" borderId="0" xfId="8" applyFont="1" applyFill="1" applyBorder="1" applyAlignment="1" applyProtection="1">
      <alignment vertical="center"/>
    </xf>
    <xf numFmtId="0" fontId="0" fillId="0" borderId="70" xfId="0" applyBorder="1" applyAlignment="1" applyProtection="1">
      <alignment horizontal="distributed" vertical="center"/>
    </xf>
    <xf numFmtId="176" fontId="6" fillId="0" borderId="40" xfId="8" applyNumberFormat="1" applyFont="1" applyFill="1" applyBorder="1" applyAlignment="1" applyProtection="1">
      <alignment horizontal="left" vertical="center"/>
    </xf>
    <xf numFmtId="178" fontId="27" fillId="0" borderId="40" xfId="8" applyNumberFormat="1" applyFont="1" applyFill="1" applyBorder="1" applyAlignment="1" applyProtection="1">
      <alignment horizontal="right" vertical="center"/>
    </xf>
    <xf numFmtId="0" fontId="8" fillId="0" borderId="38"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176" fontId="19" fillId="0" borderId="24" xfId="0" applyNumberFormat="1" applyFont="1" applyBorder="1" applyAlignment="1" applyProtection="1">
      <alignment horizontal="left" vertical="center"/>
    </xf>
    <xf numFmtId="176" fontId="19" fillId="0" borderId="27" xfId="0" applyNumberFormat="1" applyFont="1" applyBorder="1" applyAlignment="1" applyProtection="1">
      <alignment horizontal="left" vertical="center"/>
    </xf>
    <xf numFmtId="0" fontId="19" fillId="0" borderId="41" xfId="0" applyFont="1" applyBorder="1" applyAlignment="1" applyProtection="1">
      <alignment horizontal="distributed" vertical="center"/>
    </xf>
    <xf numFmtId="176" fontId="19" fillId="0" borderId="24" xfId="0" applyNumberFormat="1" applyFont="1" applyBorder="1" applyAlignment="1" applyProtection="1">
      <alignment horizontal="distributed" vertical="center"/>
    </xf>
    <xf numFmtId="0" fontId="19" fillId="0" borderId="36" xfId="0"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xf>
    <xf numFmtId="0" fontId="19" fillId="0" borderId="70" xfId="0" applyFont="1" applyBorder="1" applyAlignment="1" applyProtection="1">
      <alignment horizontal="distributed" vertical="center"/>
    </xf>
    <xf numFmtId="0" fontId="19" fillId="0" borderId="42" xfId="0" applyFont="1" applyBorder="1" applyAlignment="1" applyProtection="1">
      <alignment horizontal="distributed" vertical="center"/>
    </xf>
    <xf numFmtId="178" fontId="23" fillId="0" borderId="24" xfId="0" applyNumberFormat="1" applyFont="1" applyBorder="1" applyAlignment="1" applyProtection="1">
      <alignment horizontal="right" vertical="center"/>
    </xf>
    <xf numFmtId="0" fontId="0" fillId="0" borderId="42" xfId="0" applyBorder="1" applyAlignment="1" applyProtection="1">
      <alignment horizontal="distributed" vertical="center"/>
    </xf>
    <xf numFmtId="0" fontId="49" fillId="0" borderId="0" xfId="0" applyFont="1">
      <alignment vertical="center"/>
    </xf>
    <xf numFmtId="0" fontId="6" fillId="0" borderId="0" xfId="8" applyFont="1" applyFill="1" applyAlignment="1">
      <alignment vertical="center"/>
    </xf>
    <xf numFmtId="178" fontId="27" fillId="0" borderId="40" xfId="8" applyNumberFormat="1" applyFont="1" applyFill="1" applyBorder="1" applyAlignment="1" applyProtection="1">
      <alignment horizontal="right" vertical="center"/>
      <protection locked="0"/>
    </xf>
    <xf numFmtId="176" fontId="6" fillId="0" borderId="40" xfId="8" applyNumberFormat="1" applyFont="1" applyFill="1" applyBorder="1" applyAlignment="1" applyProtection="1">
      <alignment horizontal="center" vertical="center"/>
      <protection locked="0"/>
    </xf>
    <xf numFmtId="178" fontId="27" fillId="0" borderId="40" xfId="8" applyNumberFormat="1" applyFont="1" applyFill="1" applyBorder="1" applyAlignment="1" applyProtection="1">
      <alignment horizontal="right" vertical="center"/>
    </xf>
    <xf numFmtId="177" fontId="35" fillId="0" borderId="40" xfId="0" applyNumberFormat="1" applyFont="1" applyBorder="1" applyAlignment="1" applyProtection="1">
      <alignment horizontal="right" vertical="center" wrapText="1"/>
    </xf>
    <xf numFmtId="177" fontId="19" fillId="0" borderId="24" xfId="0" applyNumberFormat="1" applyFont="1" applyBorder="1" applyAlignment="1" applyProtection="1">
      <alignment horizontal="right" vertical="center" wrapText="1"/>
    </xf>
    <xf numFmtId="177" fontId="19" fillId="0" borderId="37" xfId="0" applyNumberFormat="1" applyFont="1" applyBorder="1" applyAlignment="1" applyProtection="1">
      <alignment horizontal="right" vertical="center" wrapText="1"/>
    </xf>
    <xf numFmtId="177" fontId="19" fillId="0" borderId="27" xfId="0" applyNumberFormat="1" applyFont="1" applyBorder="1" applyAlignment="1" applyProtection="1">
      <alignment horizontal="right" vertical="center" wrapText="1"/>
    </xf>
    <xf numFmtId="176" fontId="6" fillId="0" borderId="7" xfId="1" applyNumberFormat="1" applyFont="1" applyFill="1" applyBorder="1" applyAlignment="1" applyProtection="1">
      <alignment horizontal="right" vertical="center"/>
    </xf>
    <xf numFmtId="176" fontId="6" fillId="0" borderId="7" xfId="1" applyNumberFormat="1" applyFont="1" applyFill="1" applyBorder="1" applyAlignment="1" applyProtection="1">
      <alignment horizontal="center" vertical="center"/>
    </xf>
    <xf numFmtId="0" fontId="6" fillId="0" borderId="32" xfId="1" applyFont="1" applyFill="1" applyBorder="1">
      <alignment vertical="center"/>
    </xf>
    <xf numFmtId="0" fontId="6" fillId="0" borderId="30" xfId="1" applyFont="1" applyFill="1" applyBorder="1">
      <alignment vertical="center"/>
    </xf>
    <xf numFmtId="0" fontId="6" fillId="0" borderId="19" xfId="1" applyFont="1" applyFill="1" applyBorder="1">
      <alignment vertical="center"/>
    </xf>
    <xf numFmtId="0" fontId="6" fillId="0" borderId="17" xfId="1" applyFont="1" applyFill="1" applyBorder="1" applyAlignment="1">
      <alignment horizontal="left" vertical="center"/>
    </xf>
    <xf numFmtId="0" fontId="6" fillId="0" borderId="27" xfId="1" applyFont="1" applyFill="1" applyBorder="1">
      <alignment vertical="center"/>
    </xf>
    <xf numFmtId="0" fontId="6" fillId="0" borderId="17" xfId="1" applyFont="1" applyFill="1" applyBorder="1">
      <alignment vertical="center"/>
    </xf>
    <xf numFmtId="0" fontId="0" fillId="0" borderId="0" xfId="0" applyAlignment="1">
      <alignment horizontal="center" vertical="center"/>
    </xf>
    <xf numFmtId="0" fontId="49"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19" fillId="0" borderId="0" xfId="0" applyFont="1" applyAlignment="1" applyProtection="1">
      <alignment vertical="center"/>
    </xf>
    <xf numFmtId="0" fontId="0" fillId="0" borderId="0" xfId="0" applyFill="1">
      <alignment vertical="center"/>
    </xf>
    <xf numFmtId="0" fontId="5" fillId="0" borderId="17" xfId="1" applyFont="1" applyFill="1" applyBorder="1" applyAlignment="1">
      <alignment horizontal="center" vertical="center"/>
    </xf>
    <xf numFmtId="0" fontId="0" fillId="0" borderId="0" xfId="0" applyFill="1" applyAlignment="1" applyProtection="1">
      <alignment horizontal="left" vertical="center" shrinkToFit="1"/>
      <protection locked="0"/>
    </xf>
    <xf numFmtId="176" fontId="0" fillId="0" borderId="0" xfId="0" applyNumberForma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49" fillId="0" borderId="0" xfId="0" applyFont="1" applyAlignment="1">
      <alignment vertical="center" shrinkToFit="1"/>
    </xf>
    <xf numFmtId="0" fontId="0" fillId="0" borderId="0" xfId="0" applyAlignment="1">
      <alignment vertical="center" shrinkToFit="1"/>
    </xf>
    <xf numFmtId="0" fontId="0" fillId="0" borderId="0" xfId="0" applyAlignment="1" applyProtection="1">
      <alignment vertical="center" shrinkToFit="1"/>
      <protection locked="0"/>
    </xf>
    <xf numFmtId="0" fontId="49" fillId="2" borderId="0" xfId="0" applyFont="1" applyFill="1" applyAlignment="1" applyProtection="1">
      <alignment horizontal="center" vertical="center"/>
    </xf>
    <xf numFmtId="0" fontId="49" fillId="0" borderId="0" xfId="0" applyFont="1" applyAlignment="1">
      <alignment horizontal="left" vertical="center" shrinkToFit="1"/>
    </xf>
    <xf numFmtId="176" fontId="54" fillId="0" borderId="0" xfId="0" applyNumberFormat="1" applyFont="1" applyFill="1" applyAlignment="1" applyProtection="1">
      <alignment horizontal="left" vertical="center" shrinkToFit="1"/>
      <protection locked="0"/>
    </xf>
    <xf numFmtId="0" fontId="0" fillId="0" borderId="0" xfId="0" applyAlignment="1">
      <alignment horizontal="left" vertical="center" shrinkToFit="1"/>
    </xf>
    <xf numFmtId="49" fontId="13" fillId="0" borderId="20" xfId="8" applyNumberFormat="1" applyFont="1" applyBorder="1" applyAlignment="1" applyProtection="1">
      <alignment vertical="center"/>
    </xf>
    <xf numFmtId="49" fontId="13" fillId="0" borderId="20" xfId="8" applyNumberFormat="1" applyFont="1" applyBorder="1" applyAlignment="1" applyProtection="1"/>
    <xf numFmtId="49" fontId="13" fillId="0" borderId="24" xfId="8" applyNumberFormat="1" applyFont="1" applyBorder="1" applyAlignment="1" applyProtection="1">
      <alignment vertical="center"/>
    </xf>
    <xf numFmtId="49" fontId="13" fillId="0" borderId="27" xfId="8" applyNumberFormat="1" applyFont="1" applyBorder="1" applyAlignment="1" applyProtection="1">
      <alignment horizontal="center" vertical="center"/>
    </xf>
    <xf numFmtId="49" fontId="13" fillId="0" borderId="0" xfId="8" applyNumberFormat="1" applyFont="1" applyBorder="1" applyAlignment="1" applyProtection="1">
      <alignment vertical="center"/>
    </xf>
    <xf numFmtId="178" fontId="0" fillId="2" borderId="0" xfId="0" applyNumberFormat="1" applyFill="1" applyAlignment="1" applyProtection="1">
      <alignment horizontal="center" vertical="center" wrapText="1"/>
    </xf>
    <xf numFmtId="0" fontId="6" fillId="0" borderId="0" xfId="9" applyFont="1" applyFill="1" applyProtection="1">
      <alignment vertical="center"/>
    </xf>
    <xf numFmtId="176" fontId="6" fillId="0" borderId="0" xfId="9" applyNumberFormat="1" applyFont="1" applyFill="1" applyAlignment="1" applyProtection="1">
      <alignment horizontal="center" vertical="center" shrinkToFit="1"/>
    </xf>
    <xf numFmtId="0" fontId="6" fillId="0" borderId="0" xfId="15" applyFont="1">
      <alignment vertical="center"/>
    </xf>
    <xf numFmtId="0" fontId="6" fillId="0" borderId="0" xfId="1" applyFont="1" applyFill="1" applyProtection="1">
      <alignment vertical="center"/>
    </xf>
    <xf numFmtId="0" fontId="6" fillId="0" borderId="17" xfId="1" applyFont="1" applyFill="1" applyBorder="1" applyAlignment="1" applyProtection="1">
      <alignment horizontal="center" vertical="center"/>
    </xf>
    <xf numFmtId="0" fontId="6" fillId="0" borderId="20" xfId="1" applyFont="1" applyFill="1" applyBorder="1" applyProtection="1">
      <alignment vertical="center"/>
    </xf>
    <xf numFmtId="0" fontId="6" fillId="0" borderId="0" xfId="1" applyFont="1" applyFill="1" applyBorder="1" applyProtection="1">
      <alignment vertical="center"/>
    </xf>
    <xf numFmtId="0" fontId="6" fillId="0" borderId="33" xfId="1" applyFont="1" applyFill="1" applyBorder="1" applyProtection="1">
      <alignment vertical="center"/>
    </xf>
    <xf numFmtId="0" fontId="6" fillId="0" borderId="27" xfId="1" applyFont="1" applyFill="1" applyBorder="1" applyProtection="1">
      <alignment vertical="center"/>
    </xf>
    <xf numFmtId="0" fontId="6" fillId="0" borderId="26" xfId="1" applyFont="1" applyFill="1" applyBorder="1" applyProtection="1">
      <alignment vertical="center"/>
    </xf>
    <xf numFmtId="0" fontId="6" fillId="0" borderId="24" xfId="1" applyFont="1" applyFill="1" applyBorder="1" applyProtection="1">
      <alignment vertical="center"/>
    </xf>
    <xf numFmtId="0" fontId="6" fillId="0" borderId="17" xfId="1" applyFont="1" applyFill="1" applyBorder="1" applyProtection="1">
      <alignment vertical="center"/>
    </xf>
    <xf numFmtId="0" fontId="6" fillId="0" borderId="16" xfId="1" applyFont="1" applyFill="1" applyBorder="1" applyProtection="1">
      <alignment vertical="center"/>
    </xf>
    <xf numFmtId="0" fontId="6" fillId="0" borderId="0" xfId="1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11" applyAlignment="1">
      <alignment vertical="center" wrapText="1"/>
    </xf>
    <xf numFmtId="0" fontId="6" fillId="0" borderId="68" xfId="11" applyFont="1" applyBorder="1" applyAlignment="1">
      <alignment horizontal="center" vertical="center"/>
    </xf>
    <xf numFmtId="0" fontId="22" fillId="0" borderId="0" xfId="0" applyFont="1" applyBorder="1" applyAlignment="1">
      <alignment vertical="center"/>
    </xf>
    <xf numFmtId="0" fontId="6" fillId="0" borderId="0" xfId="11" applyFont="1" applyProtection="1">
      <alignment vertical="center"/>
    </xf>
    <xf numFmtId="0" fontId="6" fillId="0" borderId="0" xfId="11" applyFont="1" applyAlignment="1" applyProtection="1">
      <alignment vertical="center"/>
    </xf>
    <xf numFmtId="0" fontId="6" fillId="0" borderId="0" xfId="11" applyFont="1" applyAlignment="1" applyProtection="1">
      <alignment vertical="top"/>
    </xf>
    <xf numFmtId="0" fontId="6" fillId="0" borderId="0" xfId="11" applyFont="1" applyAlignment="1" applyProtection="1">
      <alignment horizontal="center" vertical="center"/>
    </xf>
    <xf numFmtId="0" fontId="16" fillId="0" borderId="0" xfId="11" applyFont="1" applyBorder="1" applyAlignment="1" applyProtection="1">
      <alignment horizontal="distributed" vertical="center" shrinkToFit="1"/>
    </xf>
    <xf numFmtId="0" fontId="6" fillId="0" borderId="0" xfId="11" applyFont="1" applyBorder="1" applyAlignment="1" applyProtection="1"/>
    <xf numFmtId="0" fontId="6" fillId="0" borderId="0" xfId="12" applyFont="1" applyAlignment="1">
      <alignment horizontal="left"/>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lignment vertical="center"/>
    </xf>
    <xf numFmtId="49" fontId="12" fillId="0" borderId="0" xfId="8" applyNumberFormat="1" applyFont="1" applyAlignment="1" applyProtection="1">
      <alignment horizontal="right" vertical="center"/>
    </xf>
    <xf numFmtId="0" fontId="23" fillId="0" borderId="0" xfId="0" applyFont="1" applyAlignment="1" applyProtection="1">
      <alignment horizontal="right" vertical="center"/>
    </xf>
    <xf numFmtId="49" fontId="16" fillId="0" borderId="0" xfId="8" applyNumberFormat="1" applyFont="1" applyBorder="1" applyAlignment="1" applyProtection="1">
      <alignment horizontal="distributed" vertical="top"/>
    </xf>
    <xf numFmtId="0" fontId="40" fillId="0" borderId="0" xfId="0" applyFont="1" applyBorder="1" applyAlignment="1" applyProtection="1">
      <alignment horizontal="distributed" vertical="top"/>
    </xf>
    <xf numFmtId="0" fontId="16" fillId="0" borderId="0" xfId="8" applyFont="1" applyBorder="1" applyAlignment="1" applyProtection="1">
      <alignment horizontal="distributed" vertical="top"/>
    </xf>
    <xf numFmtId="49" fontId="15" fillId="0" borderId="0" xfId="8" applyNumberFormat="1" applyFont="1" applyBorder="1" applyAlignment="1" applyProtection="1">
      <alignment horizontal="distributed" vertical="top"/>
    </xf>
    <xf numFmtId="0" fontId="57" fillId="0" borderId="0" xfId="0" applyFont="1" applyBorder="1" applyAlignment="1" applyProtection="1">
      <alignment horizontal="distributed" vertical="top"/>
    </xf>
    <xf numFmtId="0" fontId="15" fillId="0" borderId="0" xfId="8" applyFont="1" applyBorder="1" applyAlignment="1" applyProtection="1">
      <alignment horizontal="distributed" vertical="top"/>
    </xf>
    <xf numFmtId="0" fontId="19" fillId="0" borderId="0" xfId="0" applyFont="1" applyBorder="1" applyAlignment="1" applyProtection="1">
      <alignment horizontal="distributed" vertical="top"/>
    </xf>
    <xf numFmtId="49" fontId="13" fillId="0" borderId="32" xfId="8" applyNumberFormat="1" applyFont="1" applyBorder="1" applyAlignment="1" applyProtection="1">
      <alignment vertical="center"/>
    </xf>
    <xf numFmtId="49" fontId="13" fillId="0" borderId="30" xfId="8" applyNumberFormat="1" applyFont="1" applyBorder="1" applyAlignment="1" applyProtection="1">
      <alignment vertical="center"/>
    </xf>
    <xf numFmtId="49" fontId="13" fillId="0" borderId="0" xfId="8" applyNumberFormat="1" applyFont="1" applyAlignment="1" applyProtection="1">
      <alignment vertical="center"/>
    </xf>
    <xf numFmtId="49" fontId="13" fillId="0" borderId="0" xfId="8" applyNumberFormat="1" applyFont="1" applyAlignment="1" applyProtection="1">
      <alignment horizontal="center" vertical="center"/>
    </xf>
    <xf numFmtId="49" fontId="13" fillId="0" borderId="37" xfId="8" applyNumberFormat="1" applyFont="1" applyBorder="1" applyAlignment="1" applyProtection="1">
      <alignment vertical="center"/>
    </xf>
    <xf numFmtId="49" fontId="13" fillId="0" borderId="27" xfId="8" applyNumberFormat="1" applyFont="1" applyBorder="1" applyAlignment="1" applyProtection="1">
      <alignment vertical="center"/>
    </xf>
    <xf numFmtId="49" fontId="13" fillId="0" borderId="0" xfId="8" applyNumberFormat="1" applyFont="1" applyBorder="1" applyAlignment="1" applyProtection="1">
      <alignment horizontal="center" vertical="center"/>
    </xf>
    <xf numFmtId="49" fontId="13" fillId="0" borderId="22" xfId="8" applyNumberFormat="1" applyFont="1" applyBorder="1" applyAlignment="1" applyProtection="1">
      <alignment vertical="center"/>
    </xf>
    <xf numFmtId="0" fontId="6" fillId="0" borderId="0" xfId="8" applyFont="1" applyBorder="1" applyAlignment="1" applyProtection="1">
      <alignment vertical="center"/>
    </xf>
    <xf numFmtId="49" fontId="13" fillId="0" borderId="35" xfId="8" applyNumberFormat="1" applyFont="1" applyBorder="1" applyAlignment="1" applyProtection="1">
      <alignment vertical="center"/>
    </xf>
    <xf numFmtId="49" fontId="13" fillId="0" borderId="0" xfId="8" applyNumberFormat="1" applyFont="1" applyBorder="1" applyAlignment="1" applyProtection="1">
      <alignment vertical="center"/>
      <protection locked="0"/>
    </xf>
    <xf numFmtId="0" fontId="6" fillId="0" borderId="0" xfId="8" applyFont="1" applyBorder="1" applyAlignment="1" applyProtection="1">
      <alignment vertical="center"/>
      <protection locked="0"/>
    </xf>
    <xf numFmtId="49" fontId="13" fillId="0" borderId="30" xfId="8" applyNumberFormat="1" applyFont="1" applyBorder="1" applyAlignment="1" applyProtection="1">
      <alignment horizontal="distributed" vertical="center"/>
      <protection locked="0"/>
    </xf>
    <xf numFmtId="49" fontId="15" fillId="0" borderId="38" xfId="8" applyNumberFormat="1" applyFont="1" applyBorder="1" applyAlignment="1" applyProtection="1">
      <alignment horizontal="distributed" vertical="center"/>
      <protection locked="0"/>
    </xf>
    <xf numFmtId="0" fontId="57" fillId="0" borderId="38" xfId="0" applyFont="1" applyBorder="1" applyAlignment="1">
      <alignment horizontal="distributed" vertical="center"/>
    </xf>
    <xf numFmtId="0" fontId="40" fillId="0" borderId="30" xfId="0" applyFont="1" applyBorder="1" applyAlignment="1">
      <alignment horizontal="distributed" vertical="center"/>
    </xf>
    <xf numFmtId="0" fontId="21" fillId="0" borderId="33" xfId="0" applyFont="1" applyBorder="1" applyAlignment="1">
      <alignment horizontal="distributed" vertical="center"/>
    </xf>
    <xf numFmtId="0" fontId="59" fillId="0" borderId="0" xfId="0" applyFont="1" applyBorder="1" applyAlignment="1">
      <alignment vertical="center"/>
    </xf>
    <xf numFmtId="49" fontId="13" fillId="0" borderId="7" xfId="8" applyNumberFormat="1" applyFont="1" applyBorder="1" applyAlignment="1" applyProtection="1">
      <alignment vertical="center"/>
    </xf>
    <xf numFmtId="0" fontId="13" fillId="0" borderId="47" xfId="8" applyNumberFormat="1" applyFont="1" applyBorder="1" applyAlignment="1" applyProtection="1">
      <alignment vertical="center"/>
      <protection locked="0"/>
    </xf>
    <xf numFmtId="0" fontId="13" fillId="0" borderId="48" xfId="8" applyNumberFormat="1" applyFont="1" applyBorder="1" applyAlignment="1" applyProtection="1">
      <alignment vertical="center"/>
      <protection locked="0"/>
    </xf>
    <xf numFmtId="0" fontId="13" fillId="0" borderId="49" xfId="8" applyNumberFormat="1" applyFont="1" applyBorder="1" applyAlignment="1" applyProtection="1">
      <alignment vertical="center"/>
      <protection locked="0"/>
    </xf>
    <xf numFmtId="0" fontId="13" fillId="0" borderId="51" xfId="8" applyNumberFormat="1" applyFont="1" applyBorder="1" applyAlignment="1" applyProtection="1">
      <alignment vertical="center"/>
      <protection locked="0"/>
    </xf>
    <xf numFmtId="0" fontId="13" fillId="0" borderId="52" xfId="8" applyNumberFormat="1" applyFont="1" applyBorder="1" applyAlignment="1" applyProtection="1">
      <alignment vertical="center"/>
      <protection locked="0"/>
    </xf>
    <xf numFmtId="0" fontId="13" fillId="0" borderId="53" xfId="8" applyNumberFormat="1" applyFont="1" applyBorder="1" applyAlignment="1" applyProtection="1">
      <alignment vertical="center"/>
      <protection locked="0"/>
    </xf>
    <xf numFmtId="0" fontId="19" fillId="0" borderId="0" xfId="0" applyFont="1" applyBorder="1" applyAlignment="1">
      <alignment horizontal="center" vertical="center" wrapText="1"/>
    </xf>
    <xf numFmtId="0" fontId="40" fillId="0" borderId="0" xfId="0" applyFont="1" applyBorder="1" applyAlignment="1">
      <alignment horizontal="distributed" vertical="top" wrapText="1"/>
    </xf>
    <xf numFmtId="0" fontId="6" fillId="0" borderId="0" xfId="8" applyFont="1" applyFill="1" applyAlignment="1">
      <alignment vertical="center"/>
    </xf>
    <xf numFmtId="0" fontId="8" fillId="0" borderId="0" xfId="12" applyFont="1" applyAlignment="1">
      <alignment wrapText="1"/>
    </xf>
    <xf numFmtId="0" fontId="14" fillId="0" borderId="0" xfId="1" applyFont="1" applyFill="1" applyBorder="1" applyAlignment="1">
      <alignment horizontal="distributed" vertical="center"/>
    </xf>
    <xf numFmtId="0" fontId="6" fillId="0" borderId="19" xfId="8" applyFont="1" applyFill="1" applyBorder="1" applyAlignment="1">
      <alignment horizontal="center" vertical="center"/>
    </xf>
    <xf numFmtId="0" fontId="6" fillId="0" borderId="43" xfId="8" applyFont="1" applyFill="1" applyBorder="1" applyAlignment="1">
      <alignment horizontal="center" vertical="center"/>
    </xf>
    <xf numFmtId="0" fontId="39" fillId="0" borderId="38" xfId="0" applyFont="1" applyBorder="1" applyAlignment="1" applyProtection="1">
      <alignment horizontal="distributed" vertical="center"/>
      <protection locked="0"/>
    </xf>
    <xf numFmtId="0" fontId="39" fillId="0" borderId="70" xfId="0" applyFont="1" applyBorder="1" applyAlignment="1" applyProtection="1">
      <alignment horizontal="distributed" vertical="center"/>
      <protection locked="0"/>
    </xf>
    <xf numFmtId="0" fontId="39" fillId="0" borderId="30" xfId="0" applyFont="1" applyBorder="1" applyAlignment="1" applyProtection="1">
      <alignment vertical="center"/>
      <protection locked="0"/>
    </xf>
    <xf numFmtId="0" fontId="19" fillId="0" borderId="27" xfId="0" applyFont="1" applyBorder="1" applyAlignment="1" applyProtection="1">
      <alignment horizontal="left" vertical="center" wrapText="1"/>
    </xf>
    <xf numFmtId="0" fontId="8" fillId="0" borderId="0" xfId="12" applyFont="1" applyAlignment="1">
      <alignment horizontal="left"/>
    </xf>
    <xf numFmtId="0" fontId="6" fillId="0" borderId="0" xfId="12" applyFont="1" applyBorder="1" applyAlignment="1" applyProtection="1">
      <alignment horizontal="center" vertical="center"/>
    </xf>
    <xf numFmtId="0" fontId="6" fillId="0" borderId="0" xfId="12" applyFont="1" applyBorder="1" applyAlignment="1" applyProtection="1">
      <alignment horizontal="left" vertical="center"/>
    </xf>
    <xf numFmtId="0" fontId="19" fillId="0" borderId="0" xfId="0" applyFont="1" applyBorder="1" applyAlignment="1" applyProtection="1">
      <alignment horizontal="right" vertical="center" wrapText="1"/>
    </xf>
    <xf numFmtId="0" fontId="19" fillId="0" borderId="0" xfId="0" applyFont="1" applyBorder="1" applyAlignment="1" applyProtection="1">
      <alignment horizontal="right" vertical="center"/>
    </xf>
    <xf numFmtId="0" fontId="19" fillId="0" borderId="33" xfId="0" applyFont="1" applyBorder="1" applyAlignment="1">
      <alignment horizontal="distributed" vertical="center"/>
    </xf>
    <xf numFmtId="0" fontId="19" fillId="0" borderId="0" xfId="0" applyFont="1" applyAlignment="1">
      <alignment vertical="top"/>
    </xf>
    <xf numFmtId="0" fontId="19" fillId="0" borderId="37" xfId="0" applyFont="1" applyBorder="1" applyAlignment="1" applyProtection="1">
      <alignment horizontal="left" vertical="center"/>
    </xf>
    <xf numFmtId="0" fontId="35" fillId="0" borderId="0" xfId="0" applyFont="1" applyAlignment="1" applyProtection="1">
      <alignment horizontal="right" vertical="center"/>
    </xf>
    <xf numFmtId="0" fontId="6" fillId="0" borderId="0" xfId="8" applyFont="1" applyFill="1" applyAlignment="1">
      <alignment vertical="top"/>
    </xf>
    <xf numFmtId="0" fontId="6" fillId="0" borderId="0" xfId="8" applyFont="1" applyFill="1" applyAlignment="1">
      <alignment horizontal="left" vertical="top"/>
    </xf>
    <xf numFmtId="0" fontId="6" fillId="0" borderId="0" xfId="8" applyFont="1" applyFill="1" applyBorder="1" applyAlignment="1" applyProtection="1">
      <alignment vertical="top"/>
    </xf>
    <xf numFmtId="0" fontId="6" fillId="0" borderId="36" xfId="8" applyFont="1" applyFill="1" applyBorder="1" applyAlignment="1">
      <alignment horizontal="center" vertical="center"/>
    </xf>
    <xf numFmtId="0" fontId="19" fillId="0" borderId="0" xfId="0" applyFont="1" applyAlignment="1" applyProtection="1">
      <alignment vertical="center"/>
    </xf>
    <xf numFmtId="0" fontId="19" fillId="0" borderId="0" xfId="0" applyFont="1" applyBorder="1" applyAlignment="1">
      <alignment horizontal="distributed" vertical="top"/>
    </xf>
    <xf numFmtId="0" fontId="6" fillId="0" borderId="0" xfId="9" applyFont="1" applyFill="1" applyAlignment="1" applyProtection="1">
      <alignment vertical="center" wrapText="1"/>
      <protection locked="0"/>
    </xf>
    <xf numFmtId="0" fontId="14" fillId="0" borderId="0" xfId="1" applyFont="1" applyFill="1" applyBorder="1" applyAlignment="1">
      <alignment vertical="center"/>
    </xf>
    <xf numFmtId="0" fontId="39" fillId="0" borderId="0" xfId="0" applyFont="1" applyBorder="1" applyAlignment="1">
      <alignment horizontal="distributed" vertical="center"/>
    </xf>
    <xf numFmtId="0" fontId="38" fillId="0" borderId="0" xfId="1" applyFont="1" applyFill="1" applyAlignment="1">
      <alignment vertical="center"/>
    </xf>
    <xf numFmtId="0" fontId="39" fillId="0" borderId="30" xfId="0" applyFont="1" applyBorder="1" applyAlignment="1">
      <alignment horizontal="distributed" vertical="center"/>
    </xf>
    <xf numFmtId="0" fontId="14" fillId="0" borderId="30" xfId="0" applyFont="1" applyBorder="1" applyAlignment="1">
      <alignment horizontal="distributed" vertical="center"/>
    </xf>
    <xf numFmtId="0" fontId="39" fillId="0" borderId="38" xfId="0" applyFont="1" applyBorder="1" applyAlignment="1">
      <alignment horizontal="distributed" vertical="center"/>
    </xf>
    <xf numFmtId="0" fontId="39" fillId="0" borderId="70" xfId="0" applyFont="1" applyBorder="1" applyAlignment="1">
      <alignment horizontal="distributed" vertical="center"/>
    </xf>
    <xf numFmtId="0" fontId="39" fillId="0" borderId="33" xfId="0" applyFont="1" applyBorder="1" applyAlignment="1">
      <alignment horizontal="distributed" vertical="center"/>
    </xf>
    <xf numFmtId="0" fontId="0" fillId="0" borderId="39" xfId="0" applyBorder="1" applyAlignment="1">
      <alignment horizontal="distributed" vertical="top"/>
    </xf>
    <xf numFmtId="0" fontId="0" fillId="0" borderId="20" xfId="0" applyBorder="1" applyAlignment="1">
      <alignment horizontal="distributed" vertical="top"/>
    </xf>
    <xf numFmtId="0" fontId="0" fillId="0" borderId="69" xfId="0" applyBorder="1" applyAlignment="1">
      <alignment horizontal="distributed" vertical="top"/>
    </xf>
    <xf numFmtId="0" fontId="0" fillId="0" borderId="17" xfId="0" applyBorder="1" applyAlignment="1">
      <alignment horizontal="distributed" vertical="top"/>
    </xf>
    <xf numFmtId="0" fontId="0" fillId="0" borderId="16" xfId="0" applyBorder="1" applyAlignment="1">
      <alignment horizontal="distributed" vertical="top"/>
    </xf>
    <xf numFmtId="0" fontId="0" fillId="0" borderId="17" xfId="0" applyBorder="1" applyAlignment="1">
      <alignment horizontal="distributed" vertical="center"/>
    </xf>
    <xf numFmtId="0" fontId="19" fillId="0" borderId="0" xfId="0" applyFont="1" applyAlignment="1" applyProtection="1">
      <alignmen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43" xfId="0" applyBorder="1" applyAlignment="1">
      <alignment horizontal="distributed" vertical="top"/>
    </xf>
    <xf numFmtId="0" fontId="6" fillId="0" borderId="0" xfId="8" applyFont="1" applyFill="1" applyAlignment="1">
      <alignment vertical="center"/>
    </xf>
    <xf numFmtId="0" fontId="0" fillId="0" borderId="0" xfId="0" applyBorder="1" applyAlignment="1">
      <alignment horizontal="distributed" vertical="top"/>
    </xf>
    <xf numFmtId="0" fontId="0" fillId="0" borderId="0" xfId="0" applyBorder="1" applyAlignment="1">
      <alignment horizontal="distributed" vertical="center"/>
    </xf>
    <xf numFmtId="0" fontId="19" fillId="0" borderId="22" xfId="0" applyFont="1" applyBorder="1" applyAlignment="1">
      <alignment horizontal="distributed" vertical="top"/>
    </xf>
    <xf numFmtId="0" fontId="19" fillId="0" borderId="0" xfId="0" applyFont="1" applyBorder="1" applyAlignment="1">
      <alignment horizontal="distributed" vertical="top"/>
    </xf>
    <xf numFmtId="0" fontId="19" fillId="0" borderId="39" xfId="0" applyFont="1" applyBorder="1" applyAlignment="1">
      <alignment horizontal="distributed" vertical="top"/>
    </xf>
    <xf numFmtId="0" fontId="39" fillId="0" borderId="30" xfId="0" applyFont="1" applyBorder="1" applyAlignment="1">
      <alignment horizontal="distributed" vertical="center"/>
    </xf>
    <xf numFmtId="0" fontId="0" fillId="0" borderId="20" xfId="0"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0" fillId="0" borderId="16" xfId="0" applyBorder="1" applyAlignment="1">
      <alignment horizontal="distributed" vertical="center"/>
    </xf>
    <xf numFmtId="0" fontId="19" fillId="0" borderId="0" xfId="0" applyFont="1" applyAlignment="1" applyProtection="1">
      <alignment horizontal="right" vertical="center"/>
    </xf>
    <xf numFmtId="0" fontId="19" fillId="0" borderId="0" xfId="0" applyFont="1" applyAlignment="1" applyProtection="1">
      <alignment vertical="center"/>
    </xf>
    <xf numFmtId="0" fontId="19" fillId="0" borderId="24" xfId="0" applyFont="1" applyBorder="1" applyAlignment="1" applyProtection="1">
      <alignment horizontal="left" vertical="center"/>
    </xf>
    <xf numFmtId="0" fontId="19" fillId="0" borderId="0" xfId="0" applyFont="1" applyBorder="1" applyAlignment="1">
      <alignment horizontal="distributed" vertical="center"/>
    </xf>
    <xf numFmtId="0" fontId="19" fillId="0" borderId="24" xfId="0" applyFont="1" applyBorder="1" applyAlignment="1" applyProtection="1">
      <alignment horizontal="center" vertical="center"/>
      <protection locked="0"/>
    </xf>
    <xf numFmtId="0" fontId="19" fillId="0" borderId="42" xfId="0" applyFont="1" applyBorder="1" applyAlignment="1">
      <alignment horizontal="center" vertical="center"/>
    </xf>
    <xf numFmtId="0" fontId="19" fillId="0" borderId="43" xfId="0" applyFont="1" applyBorder="1" applyAlignment="1">
      <alignment horizontal="center" vertical="center"/>
    </xf>
    <xf numFmtId="0" fontId="13" fillId="0" borderId="0" xfId="0" applyFont="1" applyBorder="1" applyAlignment="1">
      <alignment horizontal="distributed" vertical="center"/>
    </xf>
    <xf numFmtId="0" fontId="19" fillId="0" borderId="27" xfId="0" applyFont="1" applyBorder="1" applyAlignment="1" applyProtection="1">
      <alignment horizontal="left" vertical="center"/>
    </xf>
    <xf numFmtId="0" fontId="35" fillId="0" borderId="0" xfId="0" applyFont="1" applyAlignment="1" applyProtection="1">
      <alignment horizontal="distributed" vertical="center"/>
    </xf>
    <xf numFmtId="176" fontId="19" fillId="0" borderId="27" xfId="0" applyNumberFormat="1" applyFont="1" applyBorder="1" applyAlignment="1" applyProtection="1">
      <alignment horizontal="distributed" vertical="center"/>
    </xf>
    <xf numFmtId="49" fontId="13" fillId="0" borderId="0" xfId="8" applyNumberFormat="1"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protection locked="0"/>
    </xf>
    <xf numFmtId="0" fontId="57" fillId="0" borderId="30" xfId="0" applyFont="1" applyBorder="1" applyAlignment="1">
      <alignment horizontal="distributed" vertical="center"/>
    </xf>
    <xf numFmtId="0" fontId="19" fillId="0" borderId="30" xfId="0" applyFont="1" applyBorder="1" applyAlignment="1">
      <alignment horizontal="distributed" vertical="center"/>
    </xf>
    <xf numFmtId="0" fontId="19" fillId="0" borderId="0" xfId="0" applyFont="1" applyBorder="1" applyAlignment="1">
      <alignment vertical="center"/>
    </xf>
    <xf numFmtId="0" fontId="19" fillId="0" borderId="0" xfId="0" applyFont="1" applyAlignment="1">
      <alignment vertical="center"/>
    </xf>
    <xf numFmtId="0" fontId="6" fillId="0" borderId="27" xfId="8" applyFont="1" applyBorder="1" applyAlignment="1" applyProtection="1">
      <alignment horizontal="center" vertical="center"/>
    </xf>
    <xf numFmtId="0" fontId="6" fillId="0" borderId="0" xfId="1" applyFont="1" applyFill="1" applyBorder="1" applyAlignment="1">
      <alignment vertical="center"/>
    </xf>
    <xf numFmtId="0" fontId="19" fillId="0" borderId="41" xfId="0" applyFont="1" applyBorder="1" applyAlignment="1">
      <alignment horizontal="center" vertical="center"/>
    </xf>
    <xf numFmtId="0" fontId="19" fillId="0" borderId="36" xfId="0" applyFont="1" applyBorder="1" applyAlignment="1">
      <alignment horizontal="center" vertical="center"/>
    </xf>
    <xf numFmtId="0" fontId="21" fillId="0" borderId="30" xfId="0" applyFont="1" applyBorder="1" applyAlignment="1">
      <alignment horizontal="distributed"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19" fillId="0" borderId="35" xfId="0" applyFont="1" applyBorder="1" applyAlignment="1">
      <alignment horizontal="center" vertical="center"/>
    </xf>
    <xf numFmtId="0" fontId="19" fillId="0" borderId="0" xfId="0" applyFont="1" applyAlignment="1" applyProtection="1">
      <alignment horizontal="distributed" vertical="top"/>
    </xf>
    <xf numFmtId="0" fontId="19" fillId="0" borderId="36" xfId="0" applyFont="1" applyBorder="1" applyAlignment="1">
      <alignment horizontal="distributed" vertical="center"/>
    </xf>
    <xf numFmtId="0" fontId="6" fillId="0" borderId="10" xfId="8" applyFont="1" applyFill="1" applyBorder="1" applyAlignment="1">
      <alignment horizontal="center" vertical="center"/>
    </xf>
    <xf numFmtId="0" fontId="6" fillId="0" borderId="0" xfId="8" applyFont="1" applyFill="1" applyAlignment="1" applyProtection="1">
      <alignment horizontal="left" vertical="center" wrapText="1"/>
    </xf>
    <xf numFmtId="176" fontId="19" fillId="0" borderId="24" xfId="0" applyNumberFormat="1"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39" fillId="0" borderId="30" xfId="0" applyFont="1" applyBorder="1" applyAlignment="1" applyProtection="1">
      <alignment horizontal="distributed" vertical="center"/>
      <protection locked="0"/>
    </xf>
    <xf numFmtId="0" fontId="19" fillId="0" borderId="17" xfId="0" applyFont="1" applyBorder="1" applyAlignment="1">
      <alignment horizontal="distributed" vertical="center"/>
    </xf>
    <xf numFmtId="0" fontId="6" fillId="0" borderId="0" xfId="8" applyFont="1" applyFill="1" applyAlignment="1">
      <alignment horizontal="left"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176" fontId="6" fillId="0" borderId="0" xfId="1" applyNumberFormat="1" applyFont="1" applyFill="1" applyBorder="1" applyAlignment="1" applyProtection="1">
      <alignment horizontal="left" vertical="center"/>
      <protection locked="0"/>
    </xf>
    <xf numFmtId="0" fontId="6" fillId="0" borderId="34" xfId="8" applyFont="1" applyFill="1" applyBorder="1" applyAlignment="1">
      <alignment horizontal="center" vertical="center" wrapText="1"/>
    </xf>
    <xf numFmtId="0" fontId="6" fillId="0" borderId="3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30" xfId="8" applyFont="1" applyFill="1" applyBorder="1" applyAlignment="1" applyProtection="1">
      <alignment horizontal="left" vertical="center" wrapText="1"/>
    </xf>
    <xf numFmtId="0" fontId="6" fillId="0" borderId="0" xfId="8" applyFont="1" applyFill="1" applyAlignment="1">
      <alignment horizontal="right" vertical="center"/>
    </xf>
    <xf numFmtId="0" fontId="6" fillId="0" borderId="0" xfId="8" applyFont="1" applyFill="1" applyAlignment="1">
      <alignment vertical="center"/>
    </xf>
    <xf numFmtId="0" fontId="6" fillId="0" borderId="32" xfId="8" applyFont="1" applyFill="1" applyBorder="1" applyAlignment="1" applyProtection="1">
      <alignment horizontal="center" vertical="center"/>
    </xf>
    <xf numFmtId="0" fontId="6" fillId="0" borderId="70" xfId="8" applyFont="1" applyFill="1" applyBorder="1" applyAlignment="1" applyProtection="1">
      <alignment horizontal="center" vertical="center"/>
    </xf>
    <xf numFmtId="176" fontId="19" fillId="0" borderId="24" xfId="0" applyNumberFormat="1" applyFont="1" applyBorder="1" applyAlignment="1" applyProtection="1">
      <alignment horizontal="left" vertical="center" shrinkToFit="1"/>
    </xf>
    <xf numFmtId="0" fontId="6" fillId="0" borderId="35"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9" fillId="0" borderId="41" xfId="0" applyFont="1" applyBorder="1" applyAlignment="1">
      <alignment horizontal="distributed" vertical="center"/>
    </xf>
    <xf numFmtId="0" fontId="8" fillId="0" borderId="30" xfId="8" applyFont="1" applyFill="1" applyBorder="1" applyAlignment="1" applyProtection="1">
      <alignment vertical="center" wrapText="1"/>
    </xf>
    <xf numFmtId="0" fontId="19" fillId="0" borderId="0" xfId="0" applyFont="1" applyBorder="1" applyAlignment="1" applyProtection="1">
      <alignment vertical="center"/>
    </xf>
    <xf numFmtId="176" fontId="19" fillId="0" borderId="24" xfId="0" applyNumberFormat="1" applyFont="1" applyBorder="1" applyAlignment="1" applyProtection="1">
      <alignment horizontal="distributed" vertical="center" shrinkToFit="1"/>
      <protection locked="0"/>
    </xf>
    <xf numFmtId="176" fontId="19" fillId="0" borderId="27" xfId="0" applyNumberFormat="1" applyFont="1" applyBorder="1" applyAlignment="1" applyProtection="1">
      <alignment horizontal="distributed" vertical="center" shrinkToFit="1"/>
      <protection locked="0"/>
    </xf>
    <xf numFmtId="0" fontId="19" fillId="0" borderId="22" xfId="0" applyFont="1" applyBorder="1" applyAlignment="1">
      <alignment horizontal="distributed" vertical="top"/>
    </xf>
    <xf numFmtId="0" fontId="19" fillId="0" borderId="39" xfId="0" applyFont="1" applyBorder="1" applyAlignment="1">
      <alignment horizontal="distributed" vertical="top"/>
    </xf>
    <xf numFmtId="0" fontId="6" fillId="0" borderId="35" xfId="8" applyFont="1" applyFill="1" applyBorder="1" applyAlignment="1">
      <alignment horizontal="center" vertical="center"/>
    </xf>
    <xf numFmtId="0" fontId="39" fillId="0" borderId="30" xfId="0" applyFont="1" applyBorder="1" applyAlignment="1">
      <alignment horizontal="distributed" vertical="center"/>
    </xf>
    <xf numFmtId="0" fontId="19" fillId="0" borderId="27" xfId="0" applyFont="1" applyBorder="1" applyAlignment="1" applyProtection="1">
      <alignment horizontal="center" vertical="center"/>
      <protection locked="0"/>
    </xf>
    <xf numFmtId="0" fontId="53" fillId="0" borderId="0" xfId="9" applyFont="1" applyFill="1">
      <alignment vertical="center"/>
    </xf>
    <xf numFmtId="0" fontId="61" fillId="0" borderId="0" xfId="9" applyFont="1" applyFill="1">
      <alignment vertical="center"/>
    </xf>
    <xf numFmtId="0" fontId="53" fillId="0" borderId="0" xfId="8" applyFont="1" applyFill="1" applyAlignment="1">
      <alignment vertical="center"/>
    </xf>
    <xf numFmtId="0" fontId="19" fillId="0" borderId="24" xfId="0" applyFont="1" applyBorder="1" applyAlignment="1" applyProtection="1">
      <alignment horizontal="distributed" vertical="center"/>
    </xf>
    <xf numFmtId="0" fontId="19" fillId="0" borderId="27" xfId="0" applyFont="1" applyBorder="1" applyAlignment="1" applyProtection="1">
      <alignment horizontal="distributed" vertical="center"/>
    </xf>
    <xf numFmtId="0" fontId="19" fillId="0" borderId="27" xfId="0" applyFont="1" applyBorder="1" applyAlignment="1" applyProtection="1">
      <alignment vertical="center"/>
    </xf>
    <xf numFmtId="0" fontId="19" fillId="0" borderId="37" xfId="0" applyFont="1" applyBorder="1" applyAlignment="1" applyProtection="1">
      <alignment horizontal="distributed" vertical="center"/>
    </xf>
    <xf numFmtId="0" fontId="19" fillId="0" borderId="40" xfId="0" applyFont="1" applyBorder="1" applyAlignment="1" applyProtection="1">
      <alignment horizontal="distributed" vertical="center"/>
    </xf>
    <xf numFmtId="0" fontId="19" fillId="0" borderId="24" xfId="0" applyFont="1" applyBorder="1" applyAlignment="1" applyProtection="1">
      <alignment vertical="center"/>
    </xf>
    <xf numFmtId="176" fontId="6" fillId="0" borderId="40" xfId="8" applyNumberFormat="1" applyFont="1" applyFill="1" applyBorder="1" applyAlignment="1" applyProtection="1">
      <alignment horizontal="distributed" vertical="center"/>
    </xf>
    <xf numFmtId="0" fontId="23" fillId="0" borderId="0" xfId="0" applyFont="1" applyAlignment="1" applyProtection="1">
      <alignment horizontal="center" vertical="center"/>
    </xf>
    <xf numFmtId="0" fontId="19" fillId="0" borderId="11" xfId="0" applyFont="1" applyBorder="1" applyAlignment="1">
      <alignment vertical="center" wrapText="1"/>
    </xf>
    <xf numFmtId="176" fontId="19" fillId="0" borderId="6" xfId="0" applyNumberFormat="1" applyFont="1" applyBorder="1" applyAlignment="1">
      <alignment horizontal="left" vertical="center"/>
    </xf>
    <xf numFmtId="0" fontId="6" fillId="0" borderId="0" xfId="11" applyFont="1" applyBorder="1" applyProtection="1">
      <alignment vertical="center"/>
    </xf>
    <xf numFmtId="0" fontId="61" fillId="0" borderId="0" xfId="8" applyFont="1" applyFill="1" applyAlignment="1">
      <alignment vertical="center"/>
    </xf>
    <xf numFmtId="0" fontId="19" fillId="0" borderId="9" xfId="0" applyFont="1" applyBorder="1" applyAlignment="1">
      <alignment horizontal="center" vertical="center"/>
    </xf>
    <xf numFmtId="0" fontId="6" fillId="0" borderId="0" xfId="8" applyFont="1" applyFill="1" applyBorder="1" applyAlignment="1" applyProtection="1">
      <alignment horizontal="right" vertical="center"/>
    </xf>
    <xf numFmtId="176" fontId="6" fillId="0" borderId="0" xfId="8" applyNumberFormat="1" applyFont="1" applyFill="1" applyBorder="1" applyAlignment="1" applyProtection="1">
      <alignment horizontal="center" vertical="center" shrinkToFit="1"/>
    </xf>
    <xf numFmtId="0" fontId="64" fillId="0" borderId="0" xfId="0" applyFont="1" applyAlignment="1">
      <alignment vertical="center"/>
    </xf>
    <xf numFmtId="49" fontId="61" fillId="0" borderId="0" xfId="8" applyNumberFormat="1" applyFont="1" applyAlignment="1">
      <alignment vertical="center"/>
    </xf>
    <xf numFmtId="0" fontId="13" fillId="0" borderId="38" xfId="1" applyFont="1" applyFill="1" applyBorder="1" applyAlignment="1">
      <alignment horizontal="distributed" vertical="center"/>
    </xf>
    <xf numFmtId="176" fontId="19" fillId="0" borderId="0" xfId="0" applyNumberFormat="1" applyFont="1" applyAlignment="1" applyProtection="1">
      <alignment vertical="center"/>
      <protection locked="0"/>
    </xf>
    <xf numFmtId="0" fontId="6" fillId="0" borderId="0" xfId="8" applyFont="1" applyFill="1" applyBorder="1" applyAlignment="1" applyProtection="1">
      <alignment horizontal="left" vertical="top"/>
    </xf>
    <xf numFmtId="0" fontId="19" fillId="0" borderId="0" xfId="0" applyFont="1" applyBorder="1" applyAlignment="1" applyProtection="1">
      <alignment vertical="top"/>
    </xf>
    <xf numFmtId="0" fontId="31" fillId="0" borderId="0" xfId="1" applyFont="1" applyFill="1">
      <alignment vertical="center"/>
    </xf>
    <xf numFmtId="0" fontId="6" fillId="0" borderId="0" xfId="8" applyFont="1" applyFill="1" applyBorder="1" applyAlignment="1">
      <alignment vertical="top"/>
    </xf>
    <xf numFmtId="0" fontId="6" fillId="0" borderId="0" xfId="8" applyFont="1" applyFill="1" applyBorder="1" applyAlignment="1">
      <alignment horizontal="left" vertical="top"/>
    </xf>
    <xf numFmtId="0" fontId="19" fillId="0" borderId="0" xfId="0" applyFont="1" applyBorder="1" applyAlignment="1">
      <alignment vertical="top"/>
    </xf>
    <xf numFmtId="0" fontId="19" fillId="0" borderId="39" xfId="0" applyFont="1" applyBorder="1" applyAlignment="1">
      <alignment horizontal="distributed" vertical="center"/>
    </xf>
    <xf numFmtId="0" fontId="19" fillId="0" borderId="69" xfId="0" applyFont="1" applyBorder="1" applyAlignment="1">
      <alignment horizontal="distributed" vertical="center"/>
    </xf>
    <xf numFmtId="178" fontId="23" fillId="0" borderId="24" xfId="0" applyNumberFormat="1" applyFont="1" applyBorder="1" applyAlignment="1" applyProtection="1">
      <alignment horizontal="right" vertical="center"/>
      <protection locked="0"/>
    </xf>
    <xf numFmtId="178" fontId="23" fillId="0" borderId="27" xfId="0" applyNumberFormat="1" applyFont="1" applyBorder="1" applyAlignment="1" applyProtection="1">
      <alignment horizontal="right" vertical="center"/>
      <protection locked="0"/>
    </xf>
    <xf numFmtId="0" fontId="19" fillId="0" borderId="37" xfId="0" applyFont="1" applyBorder="1" applyAlignment="1" applyProtection="1">
      <alignment horizontal="center" vertical="center"/>
      <protection locked="0"/>
    </xf>
    <xf numFmtId="0" fontId="14" fillId="0" borderId="0" xfId="1" applyFont="1" applyFill="1" applyAlignment="1">
      <alignment vertical="center"/>
    </xf>
    <xf numFmtId="0" fontId="19" fillId="0" borderId="42" xfId="0" applyFont="1" applyBorder="1" applyAlignment="1">
      <alignment horizontal="distributed" vertical="top"/>
    </xf>
    <xf numFmtId="0" fontId="19" fillId="0" borderId="20" xfId="0" applyFont="1" applyBorder="1" applyAlignment="1">
      <alignment horizontal="distributed" vertical="top"/>
    </xf>
    <xf numFmtId="0" fontId="19" fillId="0" borderId="20" xfId="0" applyFont="1" applyBorder="1" applyAlignment="1">
      <alignment horizontal="distributed" vertical="center"/>
    </xf>
    <xf numFmtId="0" fontId="19" fillId="0" borderId="19" xfId="0" applyFont="1" applyBorder="1" applyAlignment="1">
      <alignment horizontal="distributed" vertical="top"/>
    </xf>
    <xf numFmtId="0" fontId="19" fillId="0" borderId="17" xfId="0" applyFont="1" applyBorder="1" applyAlignment="1">
      <alignment horizontal="distributed" vertical="top"/>
    </xf>
    <xf numFmtId="0" fontId="19" fillId="0" borderId="43" xfId="0" applyFont="1" applyBorder="1" applyAlignment="1">
      <alignment horizontal="distributed" vertical="top"/>
    </xf>
    <xf numFmtId="0" fontId="19" fillId="0" borderId="69" xfId="0" applyFont="1" applyBorder="1" applyAlignment="1">
      <alignment horizontal="distributed" vertical="top"/>
    </xf>
    <xf numFmtId="0" fontId="19" fillId="0" borderId="16" xfId="0" applyFont="1" applyBorder="1" applyAlignment="1">
      <alignment horizontal="distributed" vertical="top"/>
    </xf>
    <xf numFmtId="0" fontId="19" fillId="0" borderId="16" xfId="0" applyFont="1" applyBorder="1" applyAlignment="1">
      <alignment horizontal="distributed" vertical="center"/>
    </xf>
    <xf numFmtId="0" fontId="19" fillId="0" borderId="0" xfId="0" applyFont="1" applyAlignment="1" applyProtection="1">
      <alignment horizontal="right" vertical="center"/>
    </xf>
    <xf numFmtId="49" fontId="60" fillId="0" borderId="0" xfId="8" applyNumberFormat="1" applyFont="1" applyAlignment="1">
      <alignment vertical="top" wrapText="1"/>
    </xf>
    <xf numFmtId="0" fontId="34" fillId="0" borderId="0" xfId="0" applyFont="1" applyAlignment="1">
      <alignment vertical="top" wrapText="1"/>
    </xf>
    <xf numFmtId="0" fontId="6" fillId="0" borderId="0" xfId="1" applyFont="1" applyFill="1" applyBorder="1" applyAlignment="1">
      <alignment horizontal="center" vertical="center" textRotation="255"/>
    </xf>
    <xf numFmtId="0" fontId="6" fillId="0" borderId="0" xfId="1" applyFont="1" applyFill="1" applyBorder="1" applyAlignment="1" applyProtection="1">
      <alignment horizontal="center" vertical="center" textRotation="255"/>
    </xf>
    <xf numFmtId="0" fontId="6" fillId="0" borderId="27" xfId="1" applyFont="1" applyFill="1" applyBorder="1" applyAlignment="1">
      <alignment horizontal="center" vertical="center" textRotation="255"/>
    </xf>
    <xf numFmtId="0" fontId="6" fillId="0" borderId="17" xfId="1" applyFont="1" applyFill="1" applyBorder="1" applyAlignment="1">
      <alignment horizontal="center" vertical="center" textRotation="255"/>
    </xf>
    <xf numFmtId="0" fontId="6" fillId="0" borderId="24" xfId="1" applyFont="1" applyFill="1" applyBorder="1" applyAlignment="1" applyProtection="1">
      <alignment horizontal="center" vertical="center" textRotation="255"/>
    </xf>
    <xf numFmtId="0" fontId="0" fillId="0" borderId="0" xfId="0" applyAlignment="1">
      <alignment vertical="center"/>
    </xf>
    <xf numFmtId="0" fontId="19" fillId="0" borderId="27" xfId="0" applyFont="1" applyBorder="1" applyAlignment="1" applyProtection="1">
      <alignment vertical="center"/>
    </xf>
    <xf numFmtId="176" fontId="19" fillId="0" borderId="27" xfId="0" applyNumberFormat="1"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37"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56" fillId="0" borderId="0" xfId="0" applyFont="1" applyAlignment="1">
      <alignment vertical="center"/>
    </xf>
    <xf numFmtId="0" fontId="62" fillId="0" borderId="0" xfId="0" applyFont="1" applyAlignment="1">
      <alignment vertical="center" wrapText="1"/>
    </xf>
    <xf numFmtId="176" fontId="19" fillId="0" borderId="24" xfId="0" applyNumberFormat="1" applyFont="1" applyBorder="1" applyAlignment="1" applyProtection="1">
      <alignment horizontal="distributed" vertical="center"/>
    </xf>
    <xf numFmtId="0" fontId="19" fillId="0" borderId="40" xfId="0" applyFont="1" applyBorder="1" applyAlignment="1" applyProtection="1">
      <alignment horizontal="distributed" vertical="center"/>
    </xf>
    <xf numFmtId="0" fontId="6" fillId="0" borderId="0" xfId="8" applyFont="1" applyFill="1" applyAlignment="1">
      <alignment horizontal="center" vertical="top"/>
    </xf>
    <xf numFmtId="0" fontId="19" fillId="0" borderId="24" xfId="0" applyFont="1" applyBorder="1" applyAlignment="1" applyProtection="1">
      <alignment vertical="center"/>
    </xf>
    <xf numFmtId="0" fontId="61" fillId="0" borderId="0" xfId="8" applyFont="1" applyFill="1" applyAlignment="1">
      <alignment vertical="center" wrapText="1"/>
    </xf>
    <xf numFmtId="0" fontId="0" fillId="0" borderId="0" xfId="0" applyAlignment="1">
      <alignment horizontal="center" vertical="center"/>
    </xf>
    <xf numFmtId="0" fontId="6" fillId="0" borderId="0" xfId="8" applyFont="1" applyFill="1" applyAlignment="1">
      <alignment vertical="center"/>
    </xf>
    <xf numFmtId="0" fontId="25" fillId="0" borderId="0" xfId="9" applyFont="1" applyFill="1" applyAlignment="1">
      <alignment horizontal="center" vertical="center"/>
    </xf>
    <xf numFmtId="0" fontId="44" fillId="0" borderId="0" xfId="0" applyFont="1" applyAlignment="1">
      <alignment vertical="center"/>
    </xf>
    <xf numFmtId="0" fontId="19" fillId="0" borderId="42" xfId="0" applyFont="1" applyBorder="1" applyAlignment="1" applyProtection="1">
      <alignment horizontal="distributed" vertical="center"/>
    </xf>
    <xf numFmtId="0" fontId="48" fillId="0" borderId="0" xfId="0" applyFont="1" applyAlignment="1" applyProtection="1">
      <alignment horizontal="left" vertical="center" shrinkToFit="1"/>
      <protection locked="0"/>
    </xf>
    <xf numFmtId="0" fontId="6" fillId="0" borderId="0" xfId="8" applyFont="1" applyFill="1" applyAlignment="1">
      <alignment horizontal="center" vertical="top"/>
    </xf>
    <xf numFmtId="0" fontId="33" fillId="0" borderId="0" xfId="8" applyFont="1" applyFill="1" applyAlignment="1">
      <alignment vertical="center"/>
    </xf>
    <xf numFmtId="0" fontId="6" fillId="0" borderId="0" xfId="8" applyFont="1" applyFill="1" applyAlignment="1">
      <alignment vertical="center"/>
    </xf>
    <xf numFmtId="0" fontId="13" fillId="0" borderId="22" xfId="8" applyNumberFormat="1" applyFont="1" applyBorder="1" applyAlignment="1" applyProtection="1">
      <alignment horizontal="right" vertical="center" shrinkToFit="1"/>
    </xf>
    <xf numFmtId="0" fontId="6" fillId="0" borderId="0" xfId="8" applyFont="1" applyFill="1" applyAlignment="1">
      <alignment horizontal="center" vertical="center"/>
    </xf>
    <xf numFmtId="0" fontId="6" fillId="0" borderId="0" xfId="8" applyFont="1" applyFill="1" applyAlignment="1">
      <alignment horizontal="center" vertical="top"/>
    </xf>
    <xf numFmtId="176" fontId="6" fillId="0" borderId="40" xfId="8" applyNumberFormat="1" applyFont="1" applyFill="1" applyBorder="1" applyAlignment="1" applyProtection="1">
      <alignment horizontal="distributed" vertical="center"/>
    </xf>
    <xf numFmtId="0" fontId="6" fillId="0" borderId="0" xfId="8" applyFont="1" applyFill="1" applyAlignment="1">
      <alignment vertical="center"/>
    </xf>
    <xf numFmtId="0" fontId="33" fillId="0" borderId="0" xfId="8" applyFont="1" applyFill="1" applyAlignment="1">
      <alignment horizontal="center" vertical="center"/>
    </xf>
    <xf numFmtId="0" fontId="33" fillId="0" borderId="0" xfId="9" applyFont="1" applyFill="1">
      <alignment vertical="center"/>
    </xf>
    <xf numFmtId="176" fontId="19" fillId="0" borderId="27" xfId="0" applyNumberFormat="1" applyFont="1" applyBorder="1" applyAlignment="1" applyProtection="1">
      <alignment horizontal="distributed" vertical="center"/>
    </xf>
    <xf numFmtId="0" fontId="22" fillId="0" borderId="0" xfId="0" applyNumberFormat="1" applyFont="1" applyBorder="1" applyAlignment="1" applyProtection="1">
      <alignment vertical="top" wrapText="1"/>
    </xf>
    <xf numFmtId="0" fontId="19" fillId="0" borderId="0" xfId="0" applyFont="1" applyAlignment="1">
      <alignment vertical="center"/>
    </xf>
    <xf numFmtId="0" fontId="19" fillId="0" borderId="0" xfId="0" applyFont="1" applyAlignment="1" applyProtection="1">
      <alignment horizontal="distributed" vertical="center"/>
    </xf>
    <xf numFmtId="0" fontId="6" fillId="0" borderId="0" xfId="8" applyFont="1" applyFill="1" applyAlignment="1">
      <alignment horizontal="center" vertical="center"/>
    </xf>
    <xf numFmtId="176" fontId="19" fillId="0" borderId="24" xfId="0" applyNumberFormat="1"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0" xfId="0" applyFont="1" applyAlignment="1">
      <alignment horizontal="center"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6" fillId="0" borderId="0" xfId="11" applyFont="1" applyBorder="1" applyAlignment="1" applyProtection="1">
      <alignment vertical="center"/>
    </xf>
    <xf numFmtId="0" fontId="6" fillId="0" borderId="0" xfId="11" applyFont="1" applyAlignment="1" applyProtection="1">
      <alignment vertical="top" shrinkToFit="1"/>
    </xf>
    <xf numFmtId="0" fontId="19" fillId="0" borderId="0" xfId="0" applyFont="1" applyAlignment="1" applyProtection="1">
      <alignment vertical="top" shrinkToFit="1"/>
    </xf>
    <xf numFmtId="0" fontId="6" fillId="0" borderId="0" xfId="8" applyFont="1" applyFill="1" applyBorder="1" applyAlignment="1" applyProtection="1">
      <alignment horizontal="center" vertical="top"/>
    </xf>
    <xf numFmtId="0" fontId="19" fillId="0" borderId="0" xfId="0" applyFont="1" applyBorder="1" applyAlignment="1" applyProtection="1"/>
    <xf numFmtId="0" fontId="6" fillId="0" borderId="0" xfId="8" applyFont="1" applyFill="1" applyBorder="1" applyAlignment="1">
      <alignment horizontal="center" vertical="top"/>
    </xf>
    <xf numFmtId="0" fontId="19" fillId="0" borderId="0" xfId="0" applyFont="1" applyBorder="1" applyAlignment="1" applyProtection="1">
      <alignment vertical="center"/>
    </xf>
    <xf numFmtId="0" fontId="6" fillId="0" borderId="0" xfId="8" applyFont="1" applyFill="1" applyAlignment="1">
      <alignment vertical="center"/>
    </xf>
    <xf numFmtId="178" fontId="54" fillId="0" borderId="0" xfId="0" applyNumberFormat="1" applyFont="1" applyAlignment="1" applyProtection="1">
      <alignment horizontal="left" vertical="center" shrinkToFit="1"/>
      <protection locked="0"/>
    </xf>
    <xf numFmtId="0" fontId="6" fillId="0" borderId="0" xfId="8" applyFont="1" applyFill="1" applyAlignment="1">
      <alignment horizontal="center" vertical="center"/>
    </xf>
    <xf numFmtId="0" fontId="6" fillId="0" borderId="0" xfId="8" applyFont="1" applyFill="1" applyAlignment="1">
      <alignment horizontal="center" vertical="top"/>
    </xf>
    <xf numFmtId="0" fontId="61" fillId="0" borderId="0" xfId="12" applyFont="1"/>
    <xf numFmtId="0" fontId="41" fillId="0" borderId="0" xfId="12" applyFont="1"/>
    <xf numFmtId="178" fontId="69" fillId="0" borderId="37" xfId="0" applyNumberFormat="1" applyFont="1" applyBorder="1" applyAlignment="1" applyProtection="1">
      <alignment horizontal="right" vertical="center"/>
      <protection locked="0"/>
    </xf>
    <xf numFmtId="0" fontId="19" fillId="0" borderId="0" xfId="0" applyFont="1" applyAlignment="1">
      <alignment horizontal="distributed" vertical="top"/>
    </xf>
    <xf numFmtId="0" fontId="19" fillId="0" borderId="0" xfId="0" applyFont="1" applyAlignment="1" applyProtection="1">
      <alignment vertical="center"/>
    </xf>
    <xf numFmtId="176" fontId="19" fillId="0" borderId="0" xfId="0" applyNumberFormat="1" applyFont="1" applyAlignment="1" applyProtection="1">
      <alignment horizontal="distributed" vertical="center"/>
      <protection locked="0"/>
    </xf>
    <xf numFmtId="0" fontId="6" fillId="0" borderId="0" xfId="8" applyFont="1" applyFill="1" applyAlignment="1">
      <alignment vertical="center"/>
    </xf>
    <xf numFmtId="0" fontId="0" fillId="0" borderId="0" xfId="0" applyAlignment="1">
      <alignment horizontal="distributed" vertical="top"/>
    </xf>
    <xf numFmtId="176" fontId="0" fillId="0" borderId="0" xfId="0" applyNumberFormat="1" applyAlignment="1" applyProtection="1">
      <alignment horizontal="distributed" vertical="center"/>
      <protection locked="0"/>
    </xf>
    <xf numFmtId="0" fontId="0" fillId="0" borderId="0" xfId="0" applyAlignment="1">
      <alignment vertical="center"/>
    </xf>
    <xf numFmtId="0" fontId="19" fillId="0" borderId="0" xfId="0" applyFont="1" applyAlignment="1">
      <alignment horizontal="distributed" vertical="top"/>
    </xf>
    <xf numFmtId="0" fontId="19" fillId="0" borderId="42" xfId="0" applyFont="1" applyBorder="1" applyAlignment="1">
      <alignment horizontal="distributed" vertical="center"/>
    </xf>
    <xf numFmtId="0" fontId="19" fillId="0" borderId="41" xfId="0" applyFont="1" applyBorder="1" applyAlignment="1">
      <alignment horizontal="center" vertical="center"/>
    </xf>
    <xf numFmtId="0" fontId="19" fillId="0" borderId="36" xfId="0" applyFont="1" applyBorder="1" applyAlignment="1">
      <alignment horizontal="center" vertical="center"/>
    </xf>
    <xf numFmtId="0" fontId="19" fillId="0" borderId="42" xfId="0" applyFont="1" applyBorder="1" applyAlignment="1">
      <alignment horizontal="center" vertical="center"/>
    </xf>
    <xf numFmtId="0" fontId="19" fillId="0" borderId="22" xfId="0" applyFont="1" applyBorder="1" applyAlignment="1">
      <alignment horizontal="center" vertical="center"/>
    </xf>
    <xf numFmtId="0" fontId="19" fillId="0" borderId="35" xfId="0" applyFont="1" applyBorder="1" applyAlignment="1">
      <alignment horizontal="center" vertical="center"/>
    </xf>
    <xf numFmtId="0" fontId="19" fillId="0" borderId="19" xfId="0" applyFont="1" applyBorder="1" applyAlignment="1">
      <alignment horizontal="center" vertical="center"/>
    </xf>
    <xf numFmtId="0" fontId="19" fillId="0" borderId="43" xfId="0" applyFont="1" applyBorder="1" applyAlignment="1">
      <alignment horizontal="center" vertical="center"/>
    </xf>
    <xf numFmtId="0" fontId="6" fillId="0" borderId="0" xfId="8" applyFont="1" applyFill="1" applyAlignment="1">
      <alignment vertical="center"/>
    </xf>
    <xf numFmtId="0" fontId="0" fillId="0" borderId="42"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0" fillId="0" borderId="0" xfId="0" applyAlignment="1">
      <alignment horizontal="distributed" vertical="top"/>
    </xf>
    <xf numFmtId="0" fontId="28" fillId="0" borderId="0" xfId="9" applyFont="1" applyFill="1">
      <alignment vertical="center"/>
    </xf>
    <xf numFmtId="176" fontId="6" fillId="0" borderId="0" xfId="8" applyNumberFormat="1" applyFont="1" applyFill="1" applyAlignment="1" applyProtection="1">
      <alignment horizontal="distributed" vertical="center" wrapText="1"/>
    </xf>
    <xf numFmtId="0" fontId="8" fillId="0" borderId="0" xfId="0" applyFont="1" applyAlignment="1">
      <alignment horizontal="distributed" vertical="top"/>
    </xf>
    <xf numFmtId="0" fontId="19" fillId="0" borderId="0" xfId="0" applyFont="1" applyBorder="1" applyAlignment="1">
      <alignment horizontal="distributed" vertical="center"/>
    </xf>
    <xf numFmtId="0" fontId="19" fillId="0" borderId="0" xfId="0" applyFont="1" applyBorder="1" applyAlignment="1">
      <alignment vertical="center"/>
    </xf>
    <xf numFmtId="0" fontId="19" fillId="0" borderId="0" xfId="0" applyFont="1" applyBorder="1" applyAlignment="1" applyProtection="1">
      <alignment horizontal="distributed" vertical="center"/>
    </xf>
    <xf numFmtId="0" fontId="19" fillId="0" borderId="0" xfId="0" applyFont="1" applyBorder="1" applyAlignment="1">
      <alignment vertical="center" wrapText="1"/>
    </xf>
    <xf numFmtId="0" fontId="6" fillId="0" borderId="0" xfId="11" applyFont="1" applyBorder="1" applyAlignment="1" applyProtection="1">
      <alignment vertical="center"/>
    </xf>
    <xf numFmtId="0" fontId="19" fillId="0" borderId="0" xfId="0" applyFont="1" applyBorder="1" applyAlignment="1" applyProtection="1">
      <alignment vertical="center"/>
    </xf>
    <xf numFmtId="0" fontId="6" fillId="0" borderId="22" xfId="8" applyFont="1" applyFill="1" applyBorder="1" applyAlignment="1">
      <alignment horizontal="center" vertical="center" wrapText="1"/>
    </xf>
    <xf numFmtId="0" fontId="6" fillId="0" borderId="0" xfId="11" applyFont="1" applyBorder="1" applyAlignment="1" applyProtection="1">
      <alignment horizontal="distributed" vertical="center"/>
    </xf>
    <xf numFmtId="0" fontId="6" fillId="0" borderId="0" xfId="11" applyFont="1" applyBorder="1" applyAlignment="1" applyProtection="1">
      <alignment vertical="center" wrapText="1"/>
    </xf>
    <xf numFmtId="0" fontId="8" fillId="0" borderId="0" xfId="11" applyFont="1" applyAlignment="1" applyProtection="1"/>
    <xf numFmtId="0" fontId="22" fillId="0" borderId="0" xfId="0" applyFont="1" applyAlignment="1" applyProtection="1">
      <alignment vertical="center"/>
    </xf>
    <xf numFmtId="0" fontId="8" fillId="0" borderId="0" xfId="11" applyFont="1" applyProtection="1">
      <alignment vertical="center"/>
    </xf>
    <xf numFmtId="0" fontId="8" fillId="0" borderId="0" xfId="11" applyFont="1" applyAlignment="1" applyProtection="1">
      <alignment vertical="center"/>
    </xf>
    <xf numFmtId="0" fontId="8" fillId="0" borderId="0" xfId="11" applyFont="1" applyAlignment="1" applyProtection="1">
      <alignment vertical="top"/>
    </xf>
    <xf numFmtId="0" fontId="8" fillId="0" borderId="0" xfId="11" applyFont="1" applyAlignment="1" applyProtection="1">
      <alignment horizontal="center" vertical="center"/>
    </xf>
    <xf numFmtId="0" fontId="8" fillId="0" borderId="0" xfId="11" applyFont="1" applyAlignment="1" applyProtection="1">
      <alignment vertical="top" shrinkToFit="1"/>
    </xf>
    <xf numFmtId="0" fontId="22" fillId="0" borderId="0" xfId="0" applyFont="1" applyAlignment="1" applyProtection="1">
      <alignment vertical="top" shrinkToFit="1"/>
    </xf>
    <xf numFmtId="0" fontId="8" fillId="0" borderId="0" xfId="11" applyFont="1" applyAlignment="1" applyProtection="1">
      <alignment vertical="center" wrapText="1"/>
    </xf>
    <xf numFmtId="0" fontId="8" fillId="0" borderId="0" xfId="11" applyFont="1">
      <alignment vertical="center"/>
    </xf>
    <xf numFmtId="0" fontId="8" fillId="0" borderId="0" xfId="11" applyFont="1" applyAlignment="1">
      <alignment horizontal="right" vertical="center"/>
    </xf>
    <xf numFmtId="176" fontId="8" fillId="0" borderId="0" xfId="11" applyNumberFormat="1" applyFont="1" applyAlignment="1" applyProtection="1">
      <alignment horizontal="right" vertical="center"/>
    </xf>
    <xf numFmtId="0" fontId="16" fillId="0" borderId="54" xfId="11" applyFont="1" applyBorder="1" applyAlignment="1" applyProtection="1">
      <alignment horizontal="distributed" vertical="center" shrinkToFit="1"/>
    </xf>
    <xf numFmtId="0" fontId="15" fillId="0" borderId="56" xfId="11" applyFont="1" applyBorder="1" applyAlignment="1" applyProtection="1">
      <alignment horizontal="distributed" vertical="top" wrapText="1" shrinkToFit="1"/>
    </xf>
    <xf numFmtId="0" fontId="19" fillId="0" borderId="69" xfId="0" applyFont="1" applyBorder="1" applyAlignment="1" applyProtection="1">
      <alignment horizontal="center" vertical="center"/>
    </xf>
    <xf numFmtId="0" fontId="19" fillId="0" borderId="39" xfId="0" applyFont="1" applyBorder="1" applyAlignment="1">
      <alignment horizontal="distributed" vertical="top"/>
    </xf>
    <xf numFmtId="0" fontId="19" fillId="0" borderId="0" xfId="0" applyFont="1" applyBorder="1" applyAlignment="1">
      <alignment horizontal="distributed" vertical="top"/>
    </xf>
    <xf numFmtId="0" fontId="19" fillId="0" borderId="0" xfId="0" applyFont="1" applyAlignment="1" applyProtection="1">
      <alignment vertical="center"/>
    </xf>
    <xf numFmtId="0" fontId="19" fillId="0" borderId="0" xfId="0" applyFont="1" applyAlignment="1">
      <alignment vertical="center"/>
    </xf>
    <xf numFmtId="0" fontId="19" fillId="0" borderId="22" xfId="0" applyFont="1" applyBorder="1" applyAlignment="1">
      <alignment horizontal="center" vertical="center"/>
    </xf>
    <xf numFmtId="0" fontId="19" fillId="0" borderId="42" xfId="0" applyFont="1" applyBorder="1" applyAlignment="1">
      <alignment horizontal="center" vertical="center"/>
    </xf>
    <xf numFmtId="0" fontId="6" fillId="0" borderId="0" xfId="8" applyFont="1" applyFill="1" applyAlignment="1">
      <alignment horizontal="center" vertical="center"/>
    </xf>
    <xf numFmtId="0" fontId="19" fillId="0" borderId="19" xfId="0" applyFont="1" applyBorder="1" applyAlignment="1">
      <alignment horizontal="center" vertical="center"/>
    </xf>
    <xf numFmtId="0" fontId="19" fillId="0" borderId="43" xfId="0" applyFont="1" applyBorder="1" applyAlignment="1">
      <alignment horizontal="center" vertical="center"/>
    </xf>
    <xf numFmtId="0" fontId="19" fillId="0" borderId="0" xfId="0" applyFont="1" applyAlignment="1">
      <alignment vertical="top"/>
    </xf>
    <xf numFmtId="0" fontId="33" fillId="0" borderId="0" xfId="8" applyFont="1" applyFill="1" applyAlignment="1">
      <alignment vertical="center"/>
    </xf>
    <xf numFmtId="0" fontId="6" fillId="0" borderId="0" xfId="8" applyFont="1" applyFill="1" applyAlignment="1">
      <alignment vertical="center"/>
    </xf>
    <xf numFmtId="0" fontId="6" fillId="0" borderId="0" xfId="8" applyFont="1" applyFill="1" applyAlignment="1">
      <alignment vertical="center" wrapText="1"/>
    </xf>
    <xf numFmtId="0" fontId="0" fillId="0" borderId="17" xfId="0" applyBorder="1" applyAlignment="1">
      <alignment horizontal="distributed" vertical="center"/>
    </xf>
    <xf numFmtId="0" fontId="19" fillId="0" borderId="22" xfId="0" applyFont="1" applyBorder="1" applyAlignment="1">
      <alignment horizontal="distributed" vertical="top"/>
    </xf>
    <xf numFmtId="0" fontId="0" fillId="0" borderId="0"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0" xfId="8" applyFont="1" applyFill="1" applyAlignment="1">
      <alignment horizontal="righ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0" fillId="0" borderId="0" xfId="0"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6" fillId="0" borderId="22" xfId="8" applyFont="1" applyFill="1" applyBorder="1" applyAlignment="1">
      <alignment horizontal="center" vertical="center" wrapText="1"/>
    </xf>
    <xf numFmtId="0" fontId="39" fillId="0" borderId="30" xfId="0" applyFont="1"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19" fillId="0" borderId="17" xfId="0" applyFont="1" applyBorder="1" applyAlignment="1" applyProtection="1">
      <alignment horizontal="center" vertical="center"/>
    </xf>
    <xf numFmtId="0" fontId="0" fillId="0" borderId="0" xfId="0" applyAlignment="1" applyProtection="1">
      <alignment vertical="center" shrinkToFit="1"/>
    </xf>
    <xf numFmtId="0" fontId="0" fillId="0" borderId="0" xfId="0" applyAlignment="1">
      <alignment vertical="center"/>
    </xf>
    <xf numFmtId="0" fontId="19" fillId="0" borderId="0" xfId="0" applyFont="1" applyAlignment="1">
      <alignment vertical="center"/>
    </xf>
    <xf numFmtId="0" fontId="6" fillId="0" borderId="0" xfId="8" applyFont="1" applyFill="1" applyAlignment="1">
      <alignment vertical="center"/>
    </xf>
    <xf numFmtId="176" fontId="6" fillId="0" borderId="17" xfId="1" applyNumberFormat="1" applyFont="1" applyFill="1" applyBorder="1" applyAlignment="1" applyProtection="1">
      <alignment horizontal="center" vertical="center"/>
    </xf>
    <xf numFmtId="0" fontId="13" fillId="0" borderId="0" xfId="0" applyFont="1" applyBorder="1" applyAlignment="1" applyProtection="1">
      <alignment horizontal="distributed" vertical="center"/>
    </xf>
    <xf numFmtId="0" fontId="19" fillId="0" borderId="30" xfId="0" applyFont="1" applyBorder="1" applyAlignment="1" applyProtection="1">
      <alignment horizontal="center" vertical="center"/>
    </xf>
    <xf numFmtId="0" fontId="6" fillId="0" borderId="30" xfId="1" applyFont="1" applyFill="1" applyBorder="1" applyAlignment="1" applyProtection="1">
      <alignment horizontal="left" vertical="center"/>
    </xf>
    <xf numFmtId="0" fontId="6" fillId="0" borderId="24" xfId="1" applyFont="1" applyFill="1" applyBorder="1" applyAlignment="1" applyProtection="1">
      <alignment horizontal="center" vertical="center" wrapText="1"/>
    </xf>
    <xf numFmtId="0" fontId="6" fillId="0" borderId="24" xfId="1" applyFont="1" applyFill="1" applyBorder="1" applyAlignment="1" applyProtection="1">
      <alignment horizontal="left" vertical="center"/>
    </xf>
    <xf numFmtId="176" fontId="6" fillId="0" borderId="27" xfId="1" applyNumberFormat="1" applyFont="1" applyFill="1" applyBorder="1" applyAlignment="1" applyProtection="1">
      <alignment horizontal="center" vertical="center"/>
    </xf>
    <xf numFmtId="0" fontId="6" fillId="0" borderId="0" xfId="1" applyFont="1" applyFill="1" applyBorder="1" applyAlignment="1">
      <alignment vertical="center"/>
    </xf>
    <xf numFmtId="0" fontId="2" fillId="0" borderId="0" xfId="1" applyFont="1" applyFill="1" applyProtection="1">
      <alignment vertical="center"/>
      <protection locked="0"/>
    </xf>
    <xf numFmtId="0" fontId="19" fillId="0" borderId="40" xfId="0" applyFont="1" applyBorder="1" applyAlignment="1" applyProtection="1">
      <alignment horizontal="left" vertical="center"/>
    </xf>
    <xf numFmtId="0" fontId="19" fillId="0" borderId="39" xfId="0" applyFont="1" applyBorder="1" applyAlignment="1" applyProtection="1">
      <alignment horizontal="distributed" vertical="center"/>
    </xf>
    <xf numFmtId="0" fontId="13" fillId="0" borderId="0" xfId="0" applyFont="1" applyBorder="1" applyAlignment="1" applyProtection="1">
      <alignment horizontal="center" vertical="center"/>
    </xf>
    <xf numFmtId="0" fontId="0" fillId="0" borderId="0" xfId="0" applyAlignment="1">
      <alignment vertical="center"/>
    </xf>
    <xf numFmtId="0" fontId="19" fillId="0" borderId="24" xfId="0" applyFont="1" applyBorder="1" applyAlignment="1" applyProtection="1">
      <alignment horizontal="distributed" vertical="center"/>
    </xf>
    <xf numFmtId="0" fontId="19" fillId="0" borderId="27" xfId="0" applyFont="1" applyBorder="1" applyAlignment="1" applyProtection="1">
      <alignment horizontal="distributed" vertical="center"/>
    </xf>
    <xf numFmtId="0" fontId="19" fillId="0" borderId="0" xfId="0" applyFont="1" applyAlignment="1">
      <alignment vertical="center"/>
    </xf>
    <xf numFmtId="0" fontId="19" fillId="0" borderId="27" xfId="0" applyFont="1" applyBorder="1" applyAlignment="1" applyProtection="1">
      <alignment horizontal="left" vertical="center"/>
    </xf>
    <xf numFmtId="0" fontId="12" fillId="0" borderId="0" xfId="8" applyFont="1" applyFill="1" applyAlignment="1">
      <alignment horizontal="center" vertical="center"/>
    </xf>
    <xf numFmtId="0" fontId="19" fillId="0" borderId="37" xfId="0" applyFont="1" applyBorder="1" applyAlignment="1" applyProtection="1">
      <alignment horizontal="distributed" vertical="center"/>
    </xf>
    <xf numFmtId="0" fontId="19" fillId="0" borderId="24" xfId="0" applyFont="1" applyBorder="1" applyAlignment="1" applyProtection="1">
      <alignment horizontal="center" vertical="center"/>
    </xf>
    <xf numFmtId="176" fontId="6" fillId="0" borderId="40" xfId="8" applyNumberFormat="1"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19" fillId="0" borderId="24" xfId="0" applyFont="1" applyBorder="1" applyAlignment="1" applyProtection="1">
      <alignment horizontal="left" vertical="center"/>
    </xf>
    <xf numFmtId="0" fontId="6" fillId="0" borderId="0" xfId="8" applyFont="1" applyFill="1" applyAlignment="1">
      <alignment vertical="center"/>
    </xf>
    <xf numFmtId="0" fontId="19" fillId="0" borderId="30" xfId="0" applyFont="1" applyBorder="1" applyAlignment="1" applyProtection="1">
      <alignment horizontal="left" vertical="center"/>
    </xf>
    <xf numFmtId="0" fontId="2" fillId="0" borderId="0" xfId="1" applyFont="1" applyFill="1" applyProtection="1">
      <alignment vertical="center"/>
    </xf>
    <xf numFmtId="0" fontId="6" fillId="0" borderId="33" xfId="1" applyFont="1" applyFill="1" applyBorder="1">
      <alignment vertical="center"/>
    </xf>
    <xf numFmtId="0" fontId="81" fillId="0" borderId="0" xfId="0" applyFont="1" applyBorder="1" applyAlignment="1">
      <alignment vertical="center" wrapText="1"/>
    </xf>
    <xf numFmtId="0" fontId="82" fillId="0" borderId="0" xfId="0" applyFont="1" applyBorder="1" applyAlignment="1">
      <alignment vertical="center" wrapText="1"/>
    </xf>
    <xf numFmtId="0" fontId="19" fillId="0" borderId="0" xfId="0" applyFont="1" applyBorder="1" applyAlignment="1" applyProtection="1">
      <alignment vertical="center"/>
    </xf>
    <xf numFmtId="0" fontId="19" fillId="0" borderId="0" xfId="0" applyFont="1" applyBorder="1" applyAlignment="1" applyProtection="1">
      <alignment horizontal="left" vertical="center"/>
    </xf>
    <xf numFmtId="0" fontId="12" fillId="0" borderId="0" xfId="12" applyFont="1" applyAlignment="1">
      <alignment horizontal="center" vertical="center"/>
    </xf>
    <xf numFmtId="0" fontId="35" fillId="0" borderId="0" xfId="0" applyFont="1" applyAlignment="1">
      <alignment horizontal="center" vertical="center"/>
    </xf>
    <xf numFmtId="0" fontId="6" fillId="0" borderId="77" xfId="12" applyFont="1" applyBorder="1" applyAlignment="1">
      <alignment horizontal="center" vertical="center"/>
    </xf>
    <xf numFmtId="0" fontId="19" fillId="0" borderId="0" xfId="0" applyFont="1" applyBorder="1" applyAlignment="1" applyProtection="1">
      <alignment horizontal="center" vertical="center"/>
    </xf>
    <xf numFmtId="0" fontId="67" fillId="0" borderId="0" xfId="0" applyFont="1" applyAlignment="1">
      <alignment vertical="center" wrapText="1"/>
    </xf>
    <xf numFmtId="0" fontId="8" fillId="0" borderId="0" xfId="12" applyFont="1" applyProtection="1">
      <protection locked="0"/>
    </xf>
    <xf numFmtId="0" fontId="0" fillId="0" borderId="77" xfId="0" applyBorder="1" applyAlignment="1">
      <alignment horizontal="center" vertical="center"/>
    </xf>
    <xf numFmtId="0" fontId="0" fillId="0" borderId="78" xfId="0" applyBorder="1" applyAlignment="1">
      <alignment horizontal="center" vertical="center"/>
    </xf>
    <xf numFmtId="181" fontId="8" fillId="0" borderId="0" xfId="12" applyNumberFormat="1" applyFont="1" applyProtection="1"/>
    <xf numFmtId="180" fontId="8" fillId="0" borderId="0" xfId="12" applyNumberFormat="1" applyFont="1"/>
    <xf numFmtId="0" fontId="19" fillId="0" borderId="0" xfId="0" applyFont="1" applyBorder="1" applyAlignment="1" applyProtection="1">
      <alignment horizontal="left" vertical="center"/>
    </xf>
    <xf numFmtId="0" fontId="8" fillId="0" borderId="8" xfId="12" applyFont="1" applyBorder="1" applyAlignment="1">
      <alignment horizontal="center" vertical="center"/>
    </xf>
    <xf numFmtId="0" fontId="8" fillId="0" borderId="37" xfId="12" applyFont="1" applyBorder="1" applyAlignment="1">
      <alignment horizontal="center" vertical="center"/>
    </xf>
    <xf numFmtId="0" fontId="8" fillId="0" borderId="85" xfId="12" applyFont="1" applyBorder="1" applyAlignment="1">
      <alignment horizontal="center" vertical="center"/>
    </xf>
    <xf numFmtId="0" fontId="19" fillId="0" borderId="0" xfId="0" applyFont="1" applyBorder="1" applyAlignment="1" applyProtection="1">
      <alignment vertical="center"/>
    </xf>
    <xf numFmtId="0" fontId="19" fillId="0" borderId="0" xfId="0" applyFont="1" applyBorder="1" applyAlignment="1" applyProtection="1">
      <alignment horizontal="left" vertical="center"/>
    </xf>
    <xf numFmtId="0" fontId="19" fillId="0" borderId="77" xfId="0" applyFont="1" applyBorder="1" applyAlignment="1">
      <alignment horizontal="distributed" vertical="center" indent="1"/>
    </xf>
    <xf numFmtId="0" fontId="61" fillId="0" borderId="22" xfId="12" applyFont="1" applyBorder="1" applyAlignment="1">
      <alignment horizontal="center" vertical="center" wrapText="1"/>
    </xf>
    <xf numFmtId="0" fontId="19" fillId="0" borderId="83" xfId="0" applyFont="1" applyBorder="1" applyAlignment="1" applyProtection="1">
      <alignment horizontal="left" vertical="center"/>
    </xf>
    <xf numFmtId="0" fontId="19" fillId="0" borderId="83" xfId="0" applyFont="1" applyBorder="1" applyAlignment="1" applyProtection="1">
      <alignment vertical="center"/>
    </xf>
    <xf numFmtId="0" fontId="19" fillId="0" borderId="2" xfId="0" applyFont="1" applyBorder="1" applyAlignment="1" applyProtection="1">
      <alignment horizontal="center" vertical="center"/>
    </xf>
    <xf numFmtId="0" fontId="19" fillId="0" borderId="2" xfId="0" applyFont="1" applyBorder="1" applyAlignment="1" applyProtection="1">
      <alignment horizontal="left" vertical="center"/>
    </xf>
    <xf numFmtId="0" fontId="75" fillId="0" borderId="0" xfId="12" applyFont="1" applyAlignment="1">
      <alignment vertical="center" wrapText="1"/>
    </xf>
    <xf numFmtId="0" fontId="70" fillId="0" borderId="0" xfId="0" applyFont="1" applyAlignment="1">
      <alignment vertical="center"/>
    </xf>
    <xf numFmtId="0" fontId="19" fillId="0" borderId="24" xfId="0" applyFont="1" applyBorder="1" applyAlignment="1" applyProtection="1">
      <alignment horizontal="center" vertical="center"/>
    </xf>
    <xf numFmtId="0" fontId="19" fillId="0" borderId="24" xfId="0" applyFont="1" applyBorder="1" applyAlignment="1" applyProtection="1">
      <alignment horizontal="left" vertical="center"/>
    </xf>
    <xf numFmtId="0" fontId="19" fillId="0" borderId="0" xfId="0" applyFont="1" applyBorder="1" applyAlignment="1" applyProtection="1">
      <alignment horizontal="center" vertical="center"/>
    </xf>
    <xf numFmtId="0" fontId="67" fillId="0" borderId="0" xfId="0" applyFont="1" applyAlignment="1">
      <alignment vertical="center" wrapText="1"/>
    </xf>
    <xf numFmtId="0" fontId="35" fillId="0" borderId="0" xfId="0" applyFont="1" applyAlignment="1" applyProtection="1">
      <alignment horizontal="distributed" vertical="center"/>
    </xf>
    <xf numFmtId="0" fontId="66" fillId="0" borderId="0" xfId="0" applyFont="1" applyAlignment="1">
      <alignment vertical="center"/>
    </xf>
    <xf numFmtId="0" fontId="19" fillId="0" borderId="7" xfId="0" applyFont="1" applyBorder="1" applyAlignment="1" applyProtection="1">
      <alignment vertical="center"/>
    </xf>
    <xf numFmtId="0" fontId="19" fillId="0" borderId="0" xfId="0" applyFont="1" applyBorder="1" applyAlignment="1">
      <alignment horizontal="left" vertical="center" wrapText="1"/>
    </xf>
    <xf numFmtId="0" fontId="19" fillId="0" borderId="24" xfId="0" applyFont="1" applyBorder="1" applyAlignment="1" applyProtection="1">
      <alignment horizontal="left" vertical="center"/>
    </xf>
    <xf numFmtId="182" fontId="8" fillId="0" borderId="0" xfId="12" applyNumberFormat="1" applyFont="1" applyProtection="1"/>
    <xf numFmtId="0" fontId="8" fillId="0" borderId="0" xfId="12" applyFont="1" applyBorder="1"/>
    <xf numFmtId="0" fontId="6" fillId="0" borderId="7" xfId="12" applyFont="1" applyBorder="1" applyAlignment="1" applyProtection="1">
      <alignment horizontal="right" vertical="center"/>
    </xf>
    <xf numFmtId="0" fontId="19" fillId="0" borderId="6" xfId="0" applyFont="1" applyBorder="1" applyAlignment="1" applyProtection="1">
      <alignment vertical="center"/>
    </xf>
    <xf numFmtId="0" fontId="0" fillId="0" borderId="0" xfId="0" applyAlignment="1"/>
    <xf numFmtId="0" fontId="6" fillId="0" borderId="34" xfId="12" applyFont="1" applyBorder="1" applyAlignment="1" applyProtection="1">
      <alignment horizontal="left" vertical="center"/>
    </xf>
    <xf numFmtId="0" fontId="6" fillId="0" borderId="24" xfId="12" applyFont="1" applyBorder="1" applyAlignment="1" applyProtection="1">
      <alignment horizontal="center" vertical="center"/>
    </xf>
    <xf numFmtId="0" fontId="6" fillId="0" borderId="5" xfId="12" applyFont="1" applyBorder="1" applyAlignment="1" applyProtection="1">
      <alignment horizontal="left" vertical="center"/>
    </xf>
    <xf numFmtId="0" fontId="30" fillId="0" borderId="8" xfId="0" applyFont="1" applyBorder="1" applyAlignment="1" applyProtection="1">
      <alignment horizontal="left" vertical="center"/>
    </xf>
    <xf numFmtId="0" fontId="61" fillId="0" borderId="0" xfId="8" applyFont="1" applyFill="1" applyBorder="1" applyAlignment="1">
      <alignment vertical="center" wrapText="1"/>
    </xf>
    <xf numFmtId="0" fontId="62" fillId="0" borderId="0" xfId="0" applyFont="1" applyBorder="1" applyAlignment="1">
      <alignment vertical="center" wrapText="1"/>
    </xf>
    <xf numFmtId="0" fontId="66" fillId="0" borderId="0" xfId="0" applyFont="1" applyBorder="1" applyAlignment="1">
      <alignment vertical="center"/>
    </xf>
    <xf numFmtId="0" fontId="51" fillId="0" borderId="0" xfId="0" applyFont="1" applyAlignment="1">
      <alignment vertical="center"/>
    </xf>
    <xf numFmtId="0" fontId="6" fillId="0" borderId="0" xfId="15" applyFont="1" applyBorder="1" applyAlignment="1">
      <alignment vertical="center"/>
    </xf>
    <xf numFmtId="0" fontId="67" fillId="0" borderId="0" xfId="0" applyFont="1" applyBorder="1" applyAlignment="1" applyProtection="1">
      <alignment horizontal="center" vertical="center"/>
      <protection locked="0"/>
    </xf>
    <xf numFmtId="49" fontId="19" fillId="0" borderId="0" xfId="0" applyNumberFormat="1" applyFont="1" applyBorder="1" applyAlignment="1" applyProtection="1">
      <alignment horizontal="center" vertical="center"/>
    </xf>
    <xf numFmtId="49" fontId="19" fillId="0" borderId="20" xfId="0" applyNumberFormat="1" applyFont="1" applyBorder="1" applyAlignment="1" applyProtection="1">
      <alignment horizontal="center" vertical="center"/>
    </xf>
    <xf numFmtId="0" fontId="35" fillId="0" borderId="0" xfId="0" applyFont="1" applyAlignment="1" applyProtection="1">
      <alignment horizontal="left" vertical="center"/>
    </xf>
    <xf numFmtId="0" fontId="35" fillId="0" borderId="0" xfId="0" applyFont="1" applyAlignment="1" applyProtection="1">
      <alignment horizontal="center" vertical="center"/>
      <protection locked="0"/>
    </xf>
    <xf numFmtId="0" fontId="85" fillId="0" borderId="0" xfId="0" applyFont="1" applyBorder="1" applyAlignment="1">
      <alignment horizontal="left" vertical="center" wrapText="1"/>
    </xf>
    <xf numFmtId="0" fontId="8" fillId="0" borderId="0" xfId="12" applyFont="1" applyBorder="1" applyAlignment="1" applyProtection="1">
      <alignment vertical="center"/>
    </xf>
    <xf numFmtId="0" fontId="6" fillId="0" borderId="0" xfId="8" applyFont="1" applyFill="1" applyAlignment="1" applyProtection="1">
      <alignment vertical="center"/>
      <protection locked="0"/>
    </xf>
    <xf numFmtId="0" fontId="19" fillId="0" borderId="27" xfId="0" applyFont="1" applyBorder="1" applyAlignment="1" applyProtection="1">
      <alignment horizontal="right" vertical="center"/>
    </xf>
    <xf numFmtId="49" fontId="19" fillId="0" borderId="27" xfId="0" applyNumberFormat="1" applyFont="1" applyBorder="1" applyAlignment="1" applyProtection="1">
      <alignment horizontal="center" vertical="center"/>
    </xf>
    <xf numFmtId="0" fontId="19" fillId="0" borderId="26" xfId="0" applyFont="1" applyBorder="1" applyAlignment="1" applyProtection="1">
      <alignment horizontal="left" vertical="center"/>
    </xf>
    <xf numFmtId="0" fontId="6" fillId="0" borderId="0" xfId="8" applyFont="1" applyFill="1" applyAlignment="1">
      <alignment vertical="center"/>
    </xf>
    <xf numFmtId="0" fontId="0" fillId="0" borderId="0" xfId="0" applyAlignment="1">
      <alignment horizontal="center" vertical="center"/>
    </xf>
    <xf numFmtId="0" fontId="51" fillId="0" borderId="0" xfId="0" applyFont="1" applyAlignment="1">
      <alignment vertical="center" wrapText="1"/>
    </xf>
    <xf numFmtId="0" fontId="13" fillId="0" borderId="0" xfId="12" applyFont="1"/>
    <xf numFmtId="0" fontId="33" fillId="0" borderId="0" xfId="12" applyFont="1" applyAlignment="1">
      <alignment vertical="center" wrapText="1"/>
    </xf>
    <xf numFmtId="0" fontId="22" fillId="0" borderId="6" xfId="0" applyFont="1" applyBorder="1" applyAlignment="1" applyProtection="1">
      <alignment horizontal="left" vertical="center"/>
      <protection locked="0"/>
    </xf>
    <xf numFmtId="0" fontId="8" fillId="0" borderId="62" xfId="11" applyFont="1" applyBorder="1" applyAlignment="1" applyProtection="1">
      <alignment vertical="center" wrapText="1"/>
    </xf>
    <xf numFmtId="0" fontId="8" fillId="0" borderId="44" xfId="11" applyFont="1" applyBorder="1" applyAlignment="1" applyProtection="1">
      <alignment vertical="center" wrapText="1"/>
    </xf>
    <xf numFmtId="0" fontId="8" fillId="0" borderId="45" xfId="11" applyFont="1" applyBorder="1" applyAlignment="1" applyProtection="1">
      <alignment vertical="center" wrapText="1"/>
    </xf>
    <xf numFmtId="0" fontId="8" fillId="0" borderId="0" xfId="11" applyFont="1" applyBorder="1" applyAlignment="1" applyProtection="1">
      <alignment vertical="center" wrapText="1"/>
    </xf>
    <xf numFmtId="0" fontId="8" fillId="0" borderId="0" xfId="11" applyFont="1" applyBorder="1" applyAlignment="1" applyProtection="1">
      <alignment vertical="center"/>
    </xf>
    <xf numFmtId="0" fontId="22" fillId="0" borderId="0" xfId="0" applyFont="1" applyBorder="1" applyAlignment="1" applyProtection="1">
      <alignment vertical="center"/>
    </xf>
    <xf numFmtId="176" fontId="8" fillId="0" borderId="0" xfId="11" applyNumberFormat="1" applyFont="1" applyBorder="1" applyAlignment="1" applyProtection="1">
      <alignment horizontal="distributed" vertical="center"/>
    </xf>
    <xf numFmtId="0" fontId="8" fillId="0" borderId="0" xfId="11" applyFont="1" applyBorder="1" applyProtection="1">
      <alignment vertical="center"/>
    </xf>
    <xf numFmtId="0" fontId="8" fillId="0" borderId="55" xfId="11" applyFont="1" applyBorder="1" applyProtection="1">
      <alignment vertical="center"/>
    </xf>
    <xf numFmtId="0" fontId="8" fillId="0" borderId="44" xfId="11" applyFont="1" applyBorder="1" applyProtection="1">
      <alignment vertical="center"/>
    </xf>
    <xf numFmtId="0" fontId="8" fillId="0" borderId="45" xfId="11" applyFont="1" applyBorder="1" applyProtection="1">
      <alignment vertical="center"/>
    </xf>
    <xf numFmtId="0" fontId="0" fillId="3" borderId="0" xfId="0" applyFill="1" applyAlignment="1" applyProtection="1">
      <alignment horizontal="center" vertical="center"/>
    </xf>
    <xf numFmtId="176" fontId="0" fillId="3" borderId="0" xfId="0" applyNumberFormat="1" applyFill="1" applyAlignment="1" applyProtection="1">
      <alignment horizontal="center" vertical="center"/>
    </xf>
    <xf numFmtId="176" fontId="0" fillId="3" borderId="0" xfId="0" applyNumberFormat="1" applyFill="1" applyAlignment="1" applyProtection="1">
      <alignment horizontal="center" vertical="center" wrapText="1"/>
    </xf>
    <xf numFmtId="178" fontId="0" fillId="3" borderId="0" xfId="0" applyNumberFormat="1" applyFill="1" applyAlignment="1" applyProtection="1">
      <alignment horizontal="center" vertical="center" wrapText="1"/>
    </xf>
    <xf numFmtId="0" fontId="0" fillId="3" borderId="0" xfId="0" applyFill="1" applyAlignment="1">
      <alignment horizontal="center" vertical="center" wrapText="1"/>
    </xf>
    <xf numFmtId="0" fontId="19" fillId="0" borderId="27"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37" xfId="0" applyFont="1" applyBorder="1" applyAlignment="1" applyProtection="1">
      <alignment horizontal="distributed" vertical="center"/>
    </xf>
    <xf numFmtId="0" fontId="19" fillId="0" borderId="27" xfId="0" applyFont="1" applyBorder="1" applyAlignment="1" applyProtection="1">
      <alignment horizontal="distributed" vertical="center"/>
      <protection locked="0"/>
    </xf>
    <xf numFmtId="0" fontId="19" fillId="0" borderId="24" xfId="0" applyFont="1" applyBorder="1" applyAlignment="1" applyProtection="1">
      <alignment horizontal="distributed" vertical="center"/>
    </xf>
    <xf numFmtId="0" fontId="19" fillId="0" borderId="41" xfId="0"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xf>
    <xf numFmtId="0" fontId="19" fillId="0" borderId="0" xfId="0" applyFont="1" applyAlignment="1">
      <alignment vertical="center"/>
    </xf>
    <xf numFmtId="0" fontId="19" fillId="0" borderId="17" xfId="0" applyFont="1" applyBorder="1" applyAlignment="1">
      <alignment vertical="center"/>
    </xf>
    <xf numFmtId="0" fontId="19" fillId="0" borderId="16" xfId="0" applyFont="1" applyBorder="1" applyAlignment="1">
      <alignment vertical="center"/>
    </xf>
    <xf numFmtId="0" fontId="19" fillId="0" borderId="24" xfId="0" applyFont="1" applyBorder="1" applyAlignment="1">
      <alignment vertical="center"/>
    </xf>
    <xf numFmtId="0" fontId="19" fillId="0" borderId="27" xfId="0" applyFont="1" applyBorder="1" applyAlignment="1">
      <alignment vertical="center"/>
    </xf>
    <xf numFmtId="176" fontId="19" fillId="0" borderId="24" xfId="0" applyNumberFormat="1" applyFont="1" applyBorder="1" applyAlignment="1" applyProtection="1">
      <alignment horizontal="distributed" vertical="center"/>
    </xf>
    <xf numFmtId="0" fontId="19" fillId="0" borderId="40" xfId="0" applyFont="1" applyBorder="1" applyAlignment="1" applyProtection="1">
      <alignment horizontal="distributed" vertical="center"/>
    </xf>
    <xf numFmtId="0" fontId="0" fillId="0" borderId="0" xfId="0" applyAlignment="1">
      <alignment horizontal="distributed" vertical="center"/>
    </xf>
    <xf numFmtId="0" fontId="6" fillId="0" borderId="0" xfId="8" applyFont="1" applyFill="1" applyAlignment="1">
      <alignment vertical="center" wrapText="1"/>
    </xf>
    <xf numFmtId="0" fontId="6" fillId="0" borderId="30" xfId="8" applyFont="1" applyFill="1" applyBorder="1" applyAlignment="1" applyProtection="1">
      <alignment vertical="center" wrapText="1"/>
    </xf>
    <xf numFmtId="0" fontId="6" fillId="0" borderId="0" xfId="8" applyFont="1" applyFill="1" applyAlignment="1">
      <alignment vertical="center"/>
    </xf>
    <xf numFmtId="0" fontId="0" fillId="0" borderId="41" xfId="0" applyBorder="1" applyAlignment="1">
      <alignment vertical="center"/>
    </xf>
    <xf numFmtId="0" fontId="0" fillId="0" borderId="36" xfId="0" applyBorder="1" applyAlignment="1">
      <alignment vertical="center"/>
    </xf>
    <xf numFmtId="183" fontId="0" fillId="0" borderId="0" xfId="0" applyNumberFormat="1" applyFill="1" applyAlignment="1" applyProtection="1">
      <alignment horizontal="left" vertical="center" shrinkToFit="1"/>
      <protection locked="0"/>
    </xf>
    <xf numFmtId="183" fontId="54" fillId="0" borderId="0" xfId="0" applyNumberFormat="1" applyFont="1" applyFill="1" applyAlignment="1" applyProtection="1">
      <alignment horizontal="left" vertical="center" shrinkToFit="1"/>
      <protection locked="0"/>
    </xf>
    <xf numFmtId="183" fontId="54" fillId="0" borderId="0" xfId="0" applyNumberFormat="1" applyFont="1" applyAlignment="1" applyProtection="1">
      <alignment horizontal="left" vertical="center" shrinkToFit="1"/>
      <protection locked="0"/>
    </xf>
    <xf numFmtId="0" fontId="93" fillId="0" borderId="0" xfId="8" applyFont="1" applyFill="1" applyAlignment="1">
      <alignment vertical="center"/>
    </xf>
    <xf numFmtId="0" fontId="94" fillId="0" borderId="0" xfId="8" applyFont="1" applyFill="1" applyAlignment="1">
      <alignment vertical="center"/>
    </xf>
    <xf numFmtId="0" fontId="22" fillId="0" borderId="0" xfId="0" applyFont="1" applyAlignment="1">
      <alignment vertical="center"/>
    </xf>
    <xf numFmtId="184" fontId="6" fillId="0" borderId="0" xfId="8" applyNumberFormat="1" applyFont="1" applyFill="1" applyAlignment="1">
      <alignment vertical="center"/>
    </xf>
    <xf numFmtId="176" fontId="6" fillId="0" borderId="40" xfId="8" applyNumberFormat="1" applyFont="1" applyFill="1" applyBorder="1" applyAlignment="1" applyProtection="1">
      <alignment horizontal="distributed" vertical="center"/>
      <protection locked="0"/>
    </xf>
    <xf numFmtId="0" fontId="19" fillId="0" borderId="24" xfId="0" applyFont="1" applyBorder="1" applyAlignment="1" applyProtection="1">
      <alignment horizontal="distributed" vertical="center"/>
      <protection locked="0"/>
    </xf>
    <xf numFmtId="0" fontId="19" fillId="0" borderId="23" xfId="0" applyFont="1" applyBorder="1" applyAlignment="1">
      <alignment vertical="center"/>
    </xf>
    <xf numFmtId="0" fontId="19" fillId="0" borderId="37" xfId="0" applyFont="1" applyBorder="1" applyAlignment="1" applyProtection="1">
      <alignment horizontal="distributed" vertical="center"/>
      <protection locked="0"/>
    </xf>
    <xf numFmtId="0" fontId="19" fillId="0" borderId="26" xfId="0" applyFont="1" applyBorder="1" applyAlignment="1">
      <alignment vertical="center"/>
    </xf>
    <xf numFmtId="0" fontId="19" fillId="0" borderId="0" xfId="0" applyFont="1" applyAlignment="1">
      <alignment horizontal="right" vertical="center"/>
    </xf>
    <xf numFmtId="0" fontId="97" fillId="0" borderId="0" xfId="13" applyFont="1" applyFill="1"/>
    <xf numFmtId="0" fontId="97" fillId="0" borderId="0" xfId="13" quotePrefix="1" applyFont="1" applyFill="1"/>
    <xf numFmtId="180" fontId="6" fillId="0" borderId="0" xfId="8" applyNumberFormat="1" applyFont="1" applyFill="1" applyAlignment="1">
      <alignment vertical="center"/>
    </xf>
    <xf numFmtId="0" fontId="56" fillId="0" borderId="17" xfId="0" applyFont="1" applyBorder="1" applyAlignment="1">
      <alignment horizontal="distributed" vertical="center"/>
    </xf>
    <xf numFmtId="0" fontId="19" fillId="0" borderId="37" xfId="0" applyFont="1" applyBorder="1" applyAlignment="1" applyProtection="1">
      <alignment horizontal="distributed" vertical="center"/>
    </xf>
    <xf numFmtId="0" fontId="19" fillId="0" borderId="27" xfId="0" applyFont="1" applyBorder="1" applyAlignment="1" applyProtection="1">
      <alignment horizontal="distributed" vertical="center"/>
      <protection locked="0"/>
    </xf>
    <xf numFmtId="0" fontId="19" fillId="0" borderId="24" xfId="0" applyFont="1" applyBorder="1" applyAlignment="1" applyProtection="1">
      <alignment horizontal="distributed" vertical="center"/>
    </xf>
    <xf numFmtId="0" fontId="19" fillId="0" borderId="0" xfId="0" applyFont="1" applyBorder="1" applyAlignment="1" applyProtection="1">
      <alignment horizontal="distributed" vertical="center"/>
    </xf>
    <xf numFmtId="0" fontId="6" fillId="0" borderId="17" xfId="1" applyFont="1" applyFill="1" applyBorder="1" applyAlignment="1">
      <alignment horizontal="right" vertical="center"/>
    </xf>
    <xf numFmtId="0" fontId="6" fillId="0" borderId="30"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19" fillId="0" borderId="30" xfId="0" applyFont="1" applyBorder="1" applyAlignment="1" applyProtection="1">
      <alignment horizontal="distributed" vertical="center"/>
    </xf>
    <xf numFmtId="0" fontId="19" fillId="0" borderId="24" xfId="0" applyFont="1" applyBorder="1" applyAlignment="1" applyProtection="1">
      <alignment vertical="center"/>
    </xf>
    <xf numFmtId="0" fontId="19" fillId="0" borderId="0" xfId="0" applyFont="1" applyBorder="1" applyAlignment="1" applyProtection="1">
      <alignment vertical="center"/>
    </xf>
    <xf numFmtId="0" fontId="6" fillId="0" borderId="24" xfId="1" applyFont="1" applyFill="1" applyBorder="1" applyAlignment="1" applyProtection="1">
      <alignment horizontal="center" vertical="center"/>
    </xf>
    <xf numFmtId="0" fontId="19" fillId="0" borderId="0" xfId="0" applyFont="1" applyBorder="1" applyAlignment="1" applyProtection="1">
      <alignment horizontal="left" vertical="center" wrapText="1"/>
    </xf>
    <xf numFmtId="0" fontId="56" fillId="0" borderId="17" xfId="0" applyFont="1" applyBorder="1" applyAlignment="1" applyProtection="1">
      <alignment horizontal="distributed" vertical="center"/>
    </xf>
    <xf numFmtId="0" fontId="19" fillId="0" borderId="17" xfId="0" applyFont="1" applyBorder="1" applyAlignment="1" applyProtection="1">
      <alignment horizontal="distributed" vertical="center"/>
    </xf>
    <xf numFmtId="0" fontId="19" fillId="0" borderId="0" xfId="0" applyFont="1" applyBorder="1" applyAlignment="1">
      <alignment vertical="center"/>
    </xf>
    <xf numFmtId="0" fontId="19" fillId="0" borderId="0" xfId="0" applyFont="1" applyAlignment="1">
      <alignment vertical="center"/>
    </xf>
    <xf numFmtId="0" fontId="19" fillId="0" borderId="17" xfId="0" applyFont="1" applyBorder="1" applyAlignment="1" applyProtection="1">
      <alignment vertical="center"/>
    </xf>
    <xf numFmtId="0" fontId="0" fillId="0" borderId="27" xfId="0" applyBorder="1" applyAlignment="1" applyProtection="1">
      <alignment vertical="center"/>
      <protection locked="0"/>
    </xf>
    <xf numFmtId="0" fontId="19" fillId="0" borderId="24" xfId="0" applyFont="1" applyBorder="1" applyAlignment="1" applyProtection="1">
      <alignment horizontal="center" vertical="center"/>
    </xf>
    <xf numFmtId="0" fontId="19" fillId="0" borderId="0" xfId="0" applyFont="1" applyBorder="1" applyAlignment="1" applyProtection="1">
      <alignment horizontal="left" vertical="center"/>
    </xf>
    <xf numFmtId="0" fontId="19" fillId="0" borderId="23" xfId="0" applyFont="1" applyBorder="1" applyAlignment="1" applyProtection="1">
      <alignment vertical="center"/>
    </xf>
    <xf numFmtId="0" fontId="19" fillId="0" borderId="17" xfId="0" applyFont="1" applyBorder="1" applyAlignment="1">
      <alignment horizontal="center" vertical="center"/>
    </xf>
    <xf numFmtId="0" fontId="19" fillId="0" borderId="0" xfId="0" applyFont="1" applyBorder="1" applyAlignment="1" applyProtection="1">
      <alignment horizontal="center" vertical="center"/>
    </xf>
    <xf numFmtId="0" fontId="6" fillId="0" borderId="8" xfId="1" applyFont="1" applyFill="1" applyBorder="1" applyAlignment="1" applyProtection="1">
      <alignment horizontal="center" vertical="center" shrinkToFit="1"/>
    </xf>
    <xf numFmtId="0" fontId="0" fillId="0" borderId="7" xfId="0" applyBorder="1" applyAlignment="1" applyProtection="1">
      <alignment vertical="center" shrinkToFit="1"/>
      <protection locked="0"/>
    </xf>
    <xf numFmtId="176" fontId="6" fillId="0" borderId="8" xfId="1" applyNumberFormat="1" applyFont="1" applyFill="1" applyBorder="1" applyAlignment="1" applyProtection="1">
      <alignment horizontal="distributed" vertical="center"/>
    </xf>
    <xf numFmtId="0" fontId="0" fillId="0" borderId="7" xfId="0" applyBorder="1" applyAlignment="1" applyProtection="1">
      <alignment vertical="center"/>
    </xf>
    <xf numFmtId="176" fontId="6" fillId="0" borderId="0" xfId="1" applyNumberFormat="1" applyFont="1" applyFill="1" applyBorder="1" applyAlignment="1" applyProtection="1">
      <alignment horizontal="center" vertical="center"/>
    </xf>
    <xf numFmtId="0" fontId="40" fillId="0" borderId="30" xfId="0" applyFont="1" applyBorder="1" applyAlignment="1">
      <alignment horizontal="center" vertical="center" wrapText="1"/>
    </xf>
    <xf numFmtId="0" fontId="40" fillId="0" borderId="70" xfId="0" applyFont="1" applyBorder="1" applyAlignment="1">
      <alignment horizontal="distributed" vertical="center"/>
    </xf>
    <xf numFmtId="0" fontId="40" fillId="0" borderId="30" xfId="0" applyFont="1" applyBorder="1" applyAlignment="1" applyProtection="1">
      <alignment horizontal="distributed" vertical="center"/>
    </xf>
    <xf numFmtId="0" fontId="40" fillId="0" borderId="33" xfId="0" applyFont="1" applyBorder="1" applyAlignment="1" applyProtection="1">
      <alignment horizontal="distributed" vertical="center"/>
    </xf>
    <xf numFmtId="0" fontId="40" fillId="0" borderId="0" xfId="0" applyFont="1" applyBorder="1" applyAlignment="1" applyProtection="1">
      <alignment horizontal="distributed" vertical="center"/>
    </xf>
    <xf numFmtId="0" fontId="40" fillId="0" borderId="0" xfId="0" applyFont="1" applyBorder="1" applyAlignment="1" applyProtection="1">
      <alignment horizontal="distributed" vertical="center" wrapText="1"/>
    </xf>
    <xf numFmtId="0" fontId="40" fillId="0" borderId="0" xfId="0" applyFont="1" applyBorder="1" applyAlignment="1">
      <alignment horizontal="distributed" vertical="center" wrapText="1"/>
    </xf>
    <xf numFmtId="0" fontId="40" fillId="0" borderId="0" xfId="0" applyFont="1" applyBorder="1" applyAlignment="1" applyProtection="1">
      <alignment vertical="center"/>
    </xf>
    <xf numFmtId="0" fontId="40" fillId="0" borderId="0" xfId="0" applyFont="1" applyBorder="1" applyAlignment="1">
      <alignment horizontal="distributed" vertical="center"/>
    </xf>
    <xf numFmtId="0" fontId="16" fillId="0" borderId="0" xfId="0" applyFont="1" applyBorder="1" applyAlignment="1" applyProtection="1">
      <alignment horizontal="center" vertical="center"/>
    </xf>
    <xf numFmtId="0" fontId="16" fillId="0" borderId="0" xfId="0" applyFont="1" applyBorder="1" applyAlignment="1" applyProtection="1">
      <alignment horizontal="distributed" vertical="center"/>
    </xf>
    <xf numFmtId="0" fontId="40" fillId="0" borderId="27" xfId="0" applyFont="1" applyBorder="1" applyAlignment="1">
      <alignment horizontal="center" vertical="center" wrapText="1"/>
    </xf>
    <xf numFmtId="0" fontId="40" fillId="0" borderId="36" xfId="0" applyFont="1" applyBorder="1" applyAlignment="1">
      <alignment horizontal="distributed" vertical="center"/>
    </xf>
    <xf numFmtId="0" fontId="40" fillId="0" borderId="27" xfId="0" applyFont="1" applyBorder="1" applyAlignment="1" applyProtection="1">
      <alignment horizontal="distributed" vertical="center"/>
    </xf>
    <xf numFmtId="0" fontId="40" fillId="0" borderId="26" xfId="0" applyFont="1" applyBorder="1" applyAlignment="1" applyProtection="1">
      <alignment horizontal="distributed" vertical="center"/>
    </xf>
    <xf numFmtId="0" fontId="40" fillId="0" borderId="0" xfId="0" applyFont="1" applyBorder="1" applyAlignment="1">
      <alignment vertical="center"/>
    </xf>
    <xf numFmtId="0" fontId="0" fillId="0" borderId="9" xfId="0" applyBorder="1" applyAlignment="1" applyProtection="1">
      <alignment horizontal="center" vertical="center" shrinkToFit="1"/>
    </xf>
    <xf numFmtId="0" fontId="6" fillId="0" borderId="24" xfId="1" applyFont="1" applyFill="1" applyBorder="1" applyAlignment="1">
      <alignment horizontal="center" vertical="center" textRotation="255"/>
    </xf>
    <xf numFmtId="0" fontId="6" fillId="0" borderId="23" xfId="1" applyFont="1" applyFill="1" applyBorder="1" applyProtection="1">
      <alignment vertical="center"/>
    </xf>
    <xf numFmtId="0" fontId="40" fillId="0" borderId="32" xfId="0" applyFont="1" applyBorder="1" applyAlignment="1" applyProtection="1">
      <alignment horizontal="distributed" vertical="center"/>
    </xf>
    <xf numFmtId="0" fontId="40" fillId="0" borderId="32" xfId="0" applyFont="1" applyBorder="1" applyAlignment="1" applyProtection="1">
      <alignment vertical="center"/>
    </xf>
    <xf numFmtId="0" fontId="40" fillId="0" borderId="33" xfId="0" applyFont="1" applyBorder="1" applyAlignment="1" applyProtection="1">
      <alignment vertical="center"/>
    </xf>
    <xf numFmtId="0" fontId="40" fillId="0" borderId="35" xfId="0" applyFont="1" applyBorder="1" applyAlignment="1" applyProtection="1">
      <alignment vertical="center"/>
    </xf>
    <xf numFmtId="0" fontId="40" fillId="0" borderId="26" xfId="0" applyFont="1" applyBorder="1" applyAlignment="1" applyProtection="1">
      <alignment vertical="center"/>
    </xf>
    <xf numFmtId="0" fontId="6" fillId="0" borderId="7" xfId="1" applyFont="1" applyFill="1" applyBorder="1" applyAlignment="1" applyProtection="1">
      <alignment vertical="center" shrinkToFit="1"/>
    </xf>
    <xf numFmtId="0" fontId="39" fillId="0" borderId="0" xfId="0" applyFont="1" applyBorder="1" applyAlignment="1">
      <alignment horizontal="left" vertical="center"/>
    </xf>
    <xf numFmtId="0" fontId="30" fillId="0" borderId="0" xfId="0" applyFont="1" applyBorder="1" applyAlignment="1">
      <alignment horizontal="left" vertical="center"/>
    </xf>
    <xf numFmtId="0" fontId="20" fillId="0" borderId="0" xfId="0" applyFont="1" applyAlignment="1">
      <alignment vertical="center"/>
    </xf>
    <xf numFmtId="0" fontId="8" fillId="0" borderId="68" xfId="11" applyFont="1" applyBorder="1" applyAlignment="1">
      <alignment horizontal="distributed" vertical="center"/>
    </xf>
    <xf numFmtId="0" fontId="6" fillId="0" borderId="0" xfId="11" applyFont="1" applyAlignment="1">
      <alignment horizontal="right" vertical="center"/>
    </xf>
    <xf numFmtId="0" fontId="6" fillId="0" borderId="0" xfId="11" applyFont="1" applyAlignment="1" applyProtection="1">
      <alignment horizontal="right" vertical="center"/>
    </xf>
    <xf numFmtId="0" fontId="6" fillId="0" borderId="0" xfId="11" applyBorder="1" applyAlignment="1">
      <alignment vertical="center"/>
    </xf>
    <xf numFmtId="0" fontId="19" fillId="0" borderId="0" xfId="0" applyFont="1" applyBorder="1" applyAlignment="1" applyProtection="1">
      <alignment vertical="center"/>
    </xf>
    <xf numFmtId="0" fontId="19" fillId="0" borderId="0" xfId="0" applyFont="1" applyAlignment="1">
      <alignment vertical="center"/>
    </xf>
    <xf numFmtId="0" fontId="19" fillId="0" borderId="0" xfId="0" applyFont="1" applyAlignment="1" applyProtection="1">
      <alignment vertical="center"/>
    </xf>
    <xf numFmtId="0" fontId="22" fillId="0" borderId="0" xfId="0" applyFont="1" applyBorder="1" applyAlignment="1">
      <alignment vertical="center"/>
    </xf>
    <xf numFmtId="0" fontId="22" fillId="0" borderId="17" xfId="0" applyFont="1" applyBorder="1" applyAlignment="1">
      <alignment vertical="center"/>
    </xf>
    <xf numFmtId="0" fontId="19" fillId="0" borderId="0" xfId="0" applyFont="1" applyAlignment="1">
      <alignment horizontal="center" vertical="center"/>
    </xf>
    <xf numFmtId="0" fontId="19" fillId="0" borderId="0" xfId="1" applyFont="1">
      <alignment vertical="center"/>
    </xf>
    <xf numFmtId="0" fontId="1" fillId="0" borderId="0" xfId="1">
      <alignment vertical="center"/>
    </xf>
    <xf numFmtId="0" fontId="8" fillId="0" borderId="54" xfId="1" applyFont="1" applyBorder="1" applyAlignment="1">
      <alignment horizontal="distributed" vertical="center" indent="1"/>
    </xf>
    <xf numFmtId="0" fontId="8" fillId="0" borderId="13" xfId="1" applyFont="1" applyFill="1" applyBorder="1" applyAlignment="1">
      <alignment horizontal="distributed" vertical="center" indent="2"/>
    </xf>
    <xf numFmtId="0" fontId="8" fillId="0" borderId="117" xfId="1" applyFont="1" applyBorder="1" applyAlignment="1">
      <alignment horizontal="distributed" vertical="center" indent="1"/>
    </xf>
    <xf numFmtId="0" fontId="8" fillId="0" borderId="63" xfId="1" applyFont="1" applyFill="1" applyBorder="1" applyAlignment="1">
      <alignment horizontal="left" vertical="center" wrapText="1"/>
    </xf>
    <xf numFmtId="0" fontId="8" fillId="0" borderId="39" xfId="1" applyFont="1" applyFill="1" applyBorder="1" applyAlignment="1">
      <alignment vertical="center"/>
    </xf>
    <xf numFmtId="0" fontId="8" fillId="0" borderId="23" xfId="1" applyFont="1" applyFill="1" applyBorder="1" applyAlignment="1">
      <alignment horizontal="left" vertical="center" wrapText="1"/>
    </xf>
    <xf numFmtId="0" fontId="8" fillId="0" borderId="29" xfId="1" applyFont="1" applyBorder="1" applyAlignment="1">
      <alignment horizontal="center" vertical="top"/>
    </xf>
    <xf numFmtId="0" fontId="8" fillId="0" borderId="64" xfId="1" applyFont="1" applyFill="1" applyBorder="1" applyAlignment="1">
      <alignment vertical="top" wrapText="1"/>
    </xf>
    <xf numFmtId="0" fontId="8" fillId="0" borderId="20" xfId="1" applyFont="1" applyFill="1" applyBorder="1" applyAlignment="1">
      <alignment vertical="center"/>
    </xf>
    <xf numFmtId="0" fontId="8" fillId="0" borderId="29" xfId="1" quotePrefix="1" applyFont="1" applyBorder="1" applyAlignment="1">
      <alignment horizontal="center" vertical="center"/>
    </xf>
    <xf numFmtId="0" fontId="8" fillId="0" borderId="64" xfId="1" applyFont="1" applyFill="1" applyBorder="1" applyAlignment="1">
      <alignment horizontal="right" vertical="center" wrapText="1"/>
    </xf>
    <xf numFmtId="0" fontId="8" fillId="0" borderId="29" xfId="1" applyFont="1" applyBorder="1" applyAlignment="1">
      <alignment vertical="center"/>
    </xf>
    <xf numFmtId="0" fontId="8" fillId="0" borderId="64" xfId="1" applyFont="1" applyFill="1" applyBorder="1" applyAlignment="1">
      <alignment vertical="center"/>
    </xf>
    <xf numFmtId="0" fontId="8" fillId="0" borderId="20" xfId="1" applyFont="1" applyFill="1" applyBorder="1" applyAlignment="1" applyProtection="1">
      <alignment vertical="top"/>
      <protection locked="0"/>
    </xf>
    <xf numFmtId="0" fontId="8" fillId="0" borderId="63" xfId="1" applyFont="1" applyFill="1" applyBorder="1" applyAlignment="1">
      <alignment horizontal="left" vertical="center" shrinkToFit="1"/>
    </xf>
    <xf numFmtId="0" fontId="8" fillId="0" borderId="40" xfId="1" applyFont="1" applyFill="1" applyBorder="1" applyAlignment="1">
      <alignment vertical="center"/>
    </xf>
    <xf numFmtId="0" fontId="8" fillId="0" borderId="23" xfId="1" applyFont="1" applyFill="1" applyBorder="1" applyAlignment="1">
      <alignment horizontal="left" vertical="center" shrinkToFit="1"/>
    </xf>
    <xf numFmtId="0" fontId="8" fillId="0" borderId="64" xfId="1" applyFont="1" applyFill="1" applyBorder="1" applyAlignment="1">
      <alignment horizontal="right" vertical="center" shrinkToFit="1"/>
    </xf>
    <xf numFmtId="0" fontId="8" fillId="0" borderId="20" xfId="1" applyFont="1" applyFill="1" applyBorder="1" applyAlignment="1">
      <alignment horizontal="left" vertical="center" wrapText="1"/>
    </xf>
    <xf numFmtId="0" fontId="8" fillId="0" borderId="20" xfId="1" applyFont="1" applyFill="1" applyBorder="1" applyAlignment="1">
      <alignment vertical="center" wrapText="1"/>
    </xf>
    <xf numFmtId="0" fontId="8" fillId="0" borderId="20" xfId="1" applyFont="1" applyFill="1" applyBorder="1" applyAlignment="1">
      <alignment horizontal="left" vertical="center"/>
    </xf>
    <xf numFmtId="0" fontId="8" fillId="0" borderId="64" xfId="1" applyFont="1" applyFill="1" applyBorder="1" applyAlignment="1">
      <alignment horizontal="left" vertical="center"/>
    </xf>
    <xf numFmtId="0" fontId="8" fillId="0" borderId="64" xfId="1" applyFont="1" applyBorder="1" applyAlignment="1">
      <alignment horizontal="right" vertical="center"/>
    </xf>
    <xf numFmtId="0" fontId="8" fillId="0" borderId="39" xfId="1" applyFont="1" applyBorder="1" applyAlignment="1">
      <alignment vertical="center"/>
    </xf>
    <xf numFmtId="0" fontId="8" fillId="0" borderId="64" xfId="1" applyFont="1" applyBorder="1" applyAlignment="1">
      <alignment vertical="center"/>
    </xf>
    <xf numFmtId="0" fontId="8" fillId="0" borderId="20" xfId="1" applyFont="1" applyFill="1" applyBorder="1" applyAlignment="1" applyProtection="1">
      <alignment horizontal="left" vertical="top" wrapText="1"/>
      <protection locked="0"/>
    </xf>
    <xf numFmtId="0" fontId="8" fillId="0" borderId="63" xfId="1" applyFont="1" applyBorder="1" applyAlignment="1">
      <alignment horizontal="left" vertical="center"/>
    </xf>
    <xf numFmtId="0" fontId="8" fillId="0" borderId="40" xfId="1" applyFont="1" applyBorder="1" applyAlignment="1">
      <alignment vertical="center"/>
    </xf>
    <xf numFmtId="0" fontId="8" fillId="0" borderId="23" xfId="1" applyFont="1" applyFill="1" applyBorder="1" applyAlignment="1">
      <alignment horizontal="left" vertical="center"/>
    </xf>
    <xf numFmtId="0" fontId="8" fillId="0" borderId="37" xfId="1" applyFont="1" applyBorder="1" applyAlignment="1">
      <alignment vertical="center"/>
    </xf>
    <xf numFmtId="0" fontId="8" fillId="0" borderId="26" xfId="1" applyFont="1" applyFill="1" applyBorder="1" applyAlignment="1" applyProtection="1">
      <alignment horizontal="left" vertical="top" wrapText="1"/>
      <protection locked="0"/>
    </xf>
    <xf numFmtId="0" fontId="8" fillId="0" borderId="63" xfId="1" applyFont="1" applyBorder="1" applyAlignment="1">
      <alignment vertical="center"/>
    </xf>
    <xf numFmtId="0" fontId="8" fillId="0" borderId="23" xfId="1" applyFont="1" applyFill="1" applyBorder="1" applyAlignment="1">
      <alignment vertical="center" wrapText="1"/>
    </xf>
    <xf numFmtId="0" fontId="8" fillId="0" borderId="23" xfId="1" applyFont="1" applyFill="1" applyBorder="1" applyAlignment="1" applyProtection="1">
      <alignment vertical="center"/>
    </xf>
    <xf numFmtId="0" fontId="8" fillId="0" borderId="20" xfId="1" applyFont="1" applyFill="1" applyBorder="1" applyAlignment="1" applyProtection="1">
      <alignment vertical="center"/>
    </xf>
    <xf numFmtId="0" fontId="8" fillId="0" borderId="23" xfId="1" applyFont="1" applyFill="1" applyBorder="1" applyAlignment="1">
      <alignment vertical="center"/>
    </xf>
    <xf numFmtId="0" fontId="8" fillId="0" borderId="29" xfId="1" applyFont="1" applyBorder="1" applyAlignment="1">
      <alignment horizontal="center"/>
    </xf>
    <xf numFmtId="0" fontId="8" fillId="0" borderId="67" xfId="1" applyFont="1" applyBorder="1" applyAlignment="1">
      <alignment horizontal="center"/>
    </xf>
    <xf numFmtId="0" fontId="8" fillId="0" borderId="69" xfId="1" applyFont="1" applyFill="1" applyBorder="1" applyAlignment="1">
      <alignment vertical="center"/>
    </xf>
    <xf numFmtId="0" fontId="8" fillId="0" borderId="69" xfId="1" applyFont="1" applyBorder="1" applyAlignment="1">
      <alignment vertical="center"/>
    </xf>
    <xf numFmtId="0" fontId="8" fillId="0" borderId="16" xfId="1" applyFont="1" applyFill="1" applyBorder="1" applyAlignment="1" applyProtection="1">
      <alignment horizontal="left" vertical="top" wrapText="1"/>
      <protection locked="0"/>
    </xf>
    <xf numFmtId="0" fontId="8" fillId="0" borderId="64" xfId="1" applyFont="1" applyFill="1" applyBorder="1" applyAlignment="1">
      <alignment horizontal="left" vertical="center" shrinkToFit="1"/>
    </xf>
    <xf numFmtId="0" fontId="8" fillId="0" borderId="20" xfId="1" applyFont="1" applyFill="1" applyBorder="1" applyAlignment="1">
      <alignment horizontal="left" vertical="center" shrinkToFit="1"/>
    </xf>
    <xf numFmtId="0" fontId="8" fillId="0" borderId="67" xfId="1" applyFont="1" applyBorder="1" applyAlignment="1">
      <alignment vertical="center"/>
    </xf>
    <xf numFmtId="0" fontId="8" fillId="0" borderId="68" xfId="1" applyFont="1" applyBorder="1" applyAlignment="1">
      <alignment vertical="center"/>
    </xf>
    <xf numFmtId="0" fontId="8" fillId="0" borderId="16" xfId="1" applyFont="1" applyFill="1" applyBorder="1" applyAlignment="1" applyProtection="1">
      <alignment vertical="top"/>
      <protection locked="0"/>
    </xf>
    <xf numFmtId="0" fontId="6" fillId="0" borderId="0" xfId="16" applyFont="1" applyAlignment="1">
      <alignment vertical="top"/>
    </xf>
    <xf numFmtId="0" fontId="6" fillId="0" borderId="0" xfId="16" applyFont="1" applyAlignment="1">
      <alignment horizontal="center" vertical="center"/>
    </xf>
    <xf numFmtId="0" fontId="2" fillId="0" borderId="0" xfId="16" applyFont="1" applyAlignment="1">
      <alignment horizontal="center" vertical="center"/>
    </xf>
    <xf numFmtId="0" fontId="101" fillId="0" borderId="44" xfId="16" applyFont="1" applyBorder="1" applyAlignment="1">
      <alignment horizontal="distributed" vertical="center" wrapText="1" indent="2"/>
    </xf>
    <xf numFmtId="0" fontId="101" fillId="0" borderId="44" xfId="16" applyFont="1" applyBorder="1" applyAlignment="1" applyProtection="1">
      <alignment horizontal="center" vertical="center" wrapText="1"/>
      <protection locked="0"/>
    </xf>
    <xf numFmtId="0" fontId="101" fillId="0" borderId="44" xfId="16" applyFont="1" applyBorder="1" applyAlignment="1">
      <alignment horizontal="distributed" vertical="center" wrapText="1" indent="1"/>
    </xf>
    <xf numFmtId="0" fontId="6" fillId="0" borderId="8" xfId="16" applyFont="1" applyBorder="1" applyAlignment="1">
      <alignment horizontal="distributed" vertical="center" indent="2"/>
    </xf>
    <xf numFmtId="0" fontId="6" fillId="0" borderId="40" xfId="16" applyFont="1" applyBorder="1" applyAlignment="1">
      <alignment horizontal="left" vertical="top"/>
    </xf>
    <xf numFmtId="0" fontId="6" fillId="0" borderId="24" xfId="16" applyFont="1" applyBorder="1" applyAlignment="1">
      <alignment horizontal="left" vertical="top"/>
    </xf>
    <xf numFmtId="0" fontId="6" fillId="0" borderId="41" xfId="16" applyFont="1" applyBorder="1" applyAlignment="1">
      <alignment horizontal="left" vertical="top"/>
    </xf>
    <xf numFmtId="0" fontId="6" fillId="0" borderId="0" xfId="16" applyFont="1" applyAlignment="1">
      <alignment horizontal="left" vertical="center"/>
    </xf>
    <xf numFmtId="176" fontId="6" fillId="0" borderId="0" xfId="11" applyNumberFormat="1" applyFont="1" applyBorder="1" applyAlignment="1" applyProtection="1">
      <alignment horizontal="distributed" vertical="center"/>
    </xf>
    <xf numFmtId="0" fontId="19" fillId="0" borderId="0" xfId="0" applyFont="1" applyBorder="1" applyAlignment="1">
      <alignment horizontal="left" vertical="center" shrinkToFit="1"/>
    </xf>
    <xf numFmtId="0" fontId="19" fillId="0" borderId="0" xfId="0" applyFont="1" applyBorder="1" applyAlignment="1">
      <alignment horizontal="left" vertical="center"/>
    </xf>
    <xf numFmtId="0" fontId="6" fillId="0" borderId="124" xfId="11" applyFont="1" applyBorder="1" applyAlignment="1">
      <alignment horizontal="center" vertical="center"/>
    </xf>
    <xf numFmtId="0" fontId="6" fillId="0" borderId="124" xfId="11" applyFont="1" applyBorder="1" applyAlignment="1">
      <alignment horizontal="distributed" vertical="center" wrapText="1" indent="1"/>
    </xf>
    <xf numFmtId="0" fontId="6" fillId="0" borderId="0" xfId="11" applyFont="1">
      <alignment vertical="center"/>
    </xf>
    <xf numFmtId="49" fontId="6" fillId="0" borderId="66" xfId="11" applyNumberFormat="1" applyFont="1" applyBorder="1" applyAlignment="1" applyProtection="1">
      <alignment horizontal="left" vertical="center" wrapText="1"/>
      <protection locked="0"/>
    </xf>
    <xf numFmtId="181" fontId="6" fillId="0" borderId="66" xfId="11" applyNumberFormat="1" applyFont="1" applyBorder="1" applyAlignment="1" applyProtection="1">
      <alignment horizontal="left" vertical="center" wrapText="1"/>
      <protection locked="0"/>
    </xf>
    <xf numFmtId="49" fontId="6" fillId="0" borderId="44" xfId="11" applyNumberFormat="1" applyFont="1" applyBorder="1" applyAlignment="1" applyProtection="1">
      <alignment horizontal="left" vertical="center" wrapText="1"/>
      <protection locked="0"/>
    </xf>
    <xf numFmtId="181" fontId="6" fillId="0" borderId="44" xfId="11" applyNumberFormat="1" applyFont="1" applyBorder="1" applyAlignment="1" applyProtection="1">
      <alignment horizontal="left" vertical="center" wrapText="1"/>
      <protection locked="0"/>
    </xf>
    <xf numFmtId="0" fontId="19" fillId="0" borderId="0" xfId="0" applyFont="1" applyAlignment="1">
      <alignment horizontal="center" vertical="center" shrinkToFit="1"/>
    </xf>
    <xf numFmtId="0" fontId="52" fillId="0" borderId="0" xfId="0" applyFont="1" applyAlignment="1">
      <alignment horizontal="center" vertical="center" shrinkToFit="1"/>
    </xf>
    <xf numFmtId="0" fontId="52" fillId="0" borderId="0" xfId="14" applyFont="1" applyAlignment="1" applyProtection="1">
      <alignment horizontal="center" vertical="center" shrinkToFit="1"/>
      <protection locked="0"/>
    </xf>
    <xf numFmtId="0" fontId="6" fillId="0" borderId="0" xfId="1" applyFont="1" applyFill="1" applyBorder="1" applyAlignment="1" applyProtection="1">
      <alignment horizontal="center" vertical="center"/>
    </xf>
    <xf numFmtId="49" fontId="13" fillId="0" borderId="7" xfId="8" applyNumberFormat="1" applyFont="1" applyBorder="1" applyAlignment="1" applyProtection="1">
      <alignment vertical="center"/>
      <protection locked="0"/>
    </xf>
    <xf numFmtId="176" fontId="19" fillId="0" borderId="0" xfId="0" applyNumberFormat="1" applyFont="1" applyAlignment="1" applyProtection="1">
      <alignment horizontal="distributed" vertical="center"/>
      <protection locked="0"/>
    </xf>
    <xf numFmtId="0" fontId="6" fillId="0" borderId="7" xfId="1" applyFont="1" applyFill="1" applyBorder="1" applyAlignment="1">
      <alignment vertical="center"/>
    </xf>
    <xf numFmtId="49" fontId="8" fillId="0" borderId="0" xfId="8" applyNumberFormat="1" applyFont="1" applyBorder="1" applyAlignment="1" applyProtection="1">
      <alignment vertical="center"/>
    </xf>
    <xf numFmtId="0" fontId="6" fillId="0" borderId="0" xfId="1" applyFont="1" applyFill="1" applyBorder="1" applyAlignment="1" applyProtection="1">
      <alignment horizontal="center" vertical="center" wrapText="1"/>
    </xf>
    <xf numFmtId="0" fontId="19" fillId="0" borderId="0" xfId="0" applyFont="1" applyBorder="1" applyAlignment="1" applyProtection="1">
      <alignment vertical="center"/>
    </xf>
    <xf numFmtId="0" fontId="6" fillId="0" borderId="0" xfId="1" applyFont="1" applyFill="1" applyBorder="1" applyAlignment="1" applyProtection="1">
      <alignment horizontal="center" vertical="center"/>
    </xf>
    <xf numFmtId="0" fontId="19" fillId="0" borderId="0" xfId="0" applyFont="1" applyBorder="1" applyAlignment="1">
      <alignment vertical="center"/>
    </xf>
    <xf numFmtId="0" fontId="19" fillId="0" borderId="0" xfId="0" applyFont="1" applyBorder="1" applyAlignment="1">
      <alignment horizontal="distributed" vertical="center"/>
    </xf>
    <xf numFmtId="0" fontId="19" fillId="0" borderId="0" xfId="0" applyFont="1" applyBorder="1" applyAlignment="1" applyProtection="1">
      <alignment vertical="center"/>
    </xf>
    <xf numFmtId="0" fontId="22" fillId="0" borderId="0" xfId="0" applyFont="1" applyBorder="1" applyAlignment="1">
      <alignment vertical="top" wrapText="1"/>
    </xf>
    <xf numFmtId="49" fontId="13" fillId="0" borderId="0" xfId="8" applyNumberFormat="1" applyFont="1" applyBorder="1" applyAlignment="1" applyProtection="1">
      <alignment horizontal="distributed" vertical="center"/>
    </xf>
    <xf numFmtId="0" fontId="19" fillId="0" borderId="0" xfId="0" applyFont="1" applyBorder="1" applyAlignment="1">
      <alignment vertical="top" wrapText="1"/>
    </xf>
    <xf numFmtId="49" fontId="13" fillId="0" borderId="22" xfId="8" applyNumberFormat="1" applyFont="1" applyBorder="1" applyAlignment="1" applyProtection="1">
      <alignment horizontal="left" vertical="center"/>
    </xf>
    <xf numFmtId="0" fontId="6" fillId="0" borderId="0" xfId="8" applyFont="1" applyFill="1" applyAlignment="1">
      <alignment vertical="center"/>
    </xf>
    <xf numFmtId="0" fontId="19" fillId="0" borderId="0" xfId="0" applyFont="1" applyBorder="1" applyAlignment="1" applyProtection="1">
      <alignment vertical="center"/>
    </xf>
    <xf numFmtId="0" fontId="19" fillId="0" borderId="0" xfId="0" applyFont="1" applyBorder="1" applyAlignment="1" applyProtection="1">
      <alignment horizontal="distributed" vertical="center"/>
      <protection locked="0"/>
    </xf>
    <xf numFmtId="0" fontId="6" fillId="0" borderId="0" xfId="8" applyFont="1" applyFill="1" applyBorder="1" applyAlignment="1">
      <alignment horizontal="center" vertical="center"/>
    </xf>
    <xf numFmtId="0" fontId="6" fillId="0" borderId="0" xfId="8" applyFont="1" applyFill="1" applyAlignment="1">
      <alignment vertical="center"/>
    </xf>
    <xf numFmtId="183" fontId="14" fillId="0" borderId="23" xfId="8" applyNumberFormat="1" applyFont="1" applyBorder="1" applyAlignment="1" applyProtection="1">
      <alignment vertical="center"/>
    </xf>
    <xf numFmtId="183" fontId="14" fillId="0" borderId="20" xfId="8" applyNumberFormat="1" applyFont="1" applyBorder="1" applyAlignment="1" applyProtection="1">
      <alignment vertical="center"/>
    </xf>
    <xf numFmtId="183" fontId="13" fillId="0" borderId="20" xfId="8" applyNumberFormat="1" applyFont="1" applyBorder="1" applyAlignment="1" applyProtection="1">
      <alignment vertical="center"/>
    </xf>
    <xf numFmtId="183" fontId="13" fillId="0" borderId="26" xfId="8" applyNumberFormat="1" applyFont="1" applyBorder="1" applyAlignment="1" applyProtection="1">
      <alignment vertical="center"/>
    </xf>
    <xf numFmtId="49" fontId="13" fillId="0" borderId="40" xfId="8" applyNumberFormat="1" applyFont="1" applyBorder="1" applyAlignment="1" applyProtection="1">
      <alignment vertical="center"/>
    </xf>
    <xf numFmtId="49" fontId="13" fillId="0" borderId="41" xfId="8" applyNumberFormat="1" applyFont="1" applyBorder="1" applyAlignment="1" applyProtection="1">
      <alignment vertical="center"/>
    </xf>
    <xf numFmtId="49" fontId="13" fillId="0" borderId="27" xfId="0" applyNumberFormat="1" applyFont="1" applyBorder="1" applyAlignment="1" applyProtection="1">
      <alignment horizontal="left" vertical="center"/>
      <protection locked="0"/>
    </xf>
    <xf numFmtId="0" fontId="13" fillId="0" borderId="0" xfId="8" applyFont="1" applyFill="1" applyAlignment="1">
      <alignment vertical="center"/>
    </xf>
    <xf numFmtId="0" fontId="13" fillId="0" borderId="0" xfId="8" applyFont="1" applyFill="1" applyAlignment="1" applyProtection="1">
      <alignment vertical="center"/>
    </xf>
    <xf numFmtId="0" fontId="13" fillId="0" borderId="0" xfId="8" applyFont="1" applyFill="1" applyAlignment="1">
      <alignment horizontal="distributed" vertical="center"/>
    </xf>
    <xf numFmtId="0" fontId="10" fillId="0" borderId="0" xfId="0" applyFont="1" applyAlignment="1">
      <alignment horizontal="distributed" vertical="center"/>
    </xf>
    <xf numFmtId="0" fontId="13" fillId="0" borderId="0" xfId="8" applyFont="1" applyFill="1" applyAlignment="1">
      <alignment horizontal="left" vertical="center"/>
    </xf>
    <xf numFmtId="0" fontId="13" fillId="0" borderId="0" xfId="8" applyFont="1" applyFill="1" applyAlignment="1" applyProtection="1">
      <alignment vertical="center" wrapText="1"/>
    </xf>
    <xf numFmtId="0" fontId="21" fillId="0" borderId="0" xfId="0" applyFont="1" applyAlignment="1" applyProtection="1">
      <alignment vertical="center"/>
    </xf>
    <xf numFmtId="0" fontId="19" fillId="0" borderId="39" xfId="0" applyFont="1" applyBorder="1" applyAlignment="1" applyProtection="1">
      <alignment horizontal="distributed" vertical="center"/>
      <protection locked="0"/>
    </xf>
    <xf numFmtId="0" fontId="6" fillId="0" borderId="30" xfId="8" applyFont="1" applyFill="1" applyBorder="1" applyAlignment="1">
      <alignment vertical="center"/>
    </xf>
    <xf numFmtId="0" fontId="6" fillId="0" borderId="70" xfId="8" applyFont="1" applyFill="1" applyBorder="1" applyAlignment="1">
      <alignment vertical="center"/>
    </xf>
    <xf numFmtId="0" fontId="19" fillId="0" borderId="0" xfId="0" applyFont="1" applyAlignment="1">
      <alignment vertical="center"/>
    </xf>
    <xf numFmtId="0" fontId="19" fillId="0" borderId="0" xfId="0" applyFont="1" applyAlignment="1" applyProtection="1">
      <alignment vertical="center"/>
    </xf>
    <xf numFmtId="0" fontId="19" fillId="0" borderId="0" xfId="0" applyFont="1" applyAlignment="1" applyProtection="1">
      <alignment vertical="top"/>
    </xf>
    <xf numFmtId="0" fontId="19" fillId="0" borderId="0" xfId="0" applyFont="1" applyAlignment="1" applyProtection="1">
      <alignment horizontal="distributed" vertical="center"/>
    </xf>
    <xf numFmtId="0" fontId="35" fillId="0" borderId="0" xfId="0" applyFont="1" applyAlignment="1" applyProtection="1">
      <alignment horizontal="center" vertical="center"/>
    </xf>
    <xf numFmtId="0" fontId="8" fillId="0" borderId="0" xfId="8" applyFont="1" applyFill="1" applyAlignment="1">
      <alignment horizontal="distributed" vertical="center"/>
    </xf>
    <xf numFmtId="0" fontId="26" fillId="0" borderId="0" xfId="0" applyFont="1" applyAlignment="1">
      <alignment horizontal="distributed" vertical="center"/>
    </xf>
    <xf numFmtId="176" fontId="6" fillId="0" borderId="0" xfId="8" applyNumberFormat="1" applyFont="1" applyFill="1" applyAlignment="1" applyProtection="1">
      <alignment horizontal="distributed" vertical="center" shrinkToFit="1"/>
      <protection locked="0"/>
    </xf>
    <xf numFmtId="0" fontId="19" fillId="0" borderId="0" xfId="0" applyFont="1" applyAlignment="1" applyProtection="1">
      <alignment horizontal="distributed" vertical="top"/>
    </xf>
    <xf numFmtId="0" fontId="19" fillId="0" borderId="0" xfId="0" applyFont="1" applyAlignment="1" applyProtection="1">
      <alignment horizontal="left" vertical="center"/>
    </xf>
    <xf numFmtId="0" fontId="6" fillId="0" borderId="0" xfId="8" applyFont="1" applyFill="1" applyAlignment="1" applyProtection="1">
      <alignment vertical="center"/>
    </xf>
    <xf numFmtId="176" fontId="19" fillId="0" borderId="0" xfId="0" applyNumberFormat="1" applyFont="1" applyAlignment="1" applyProtection="1">
      <alignment horizontal="distributed" vertical="center"/>
      <protection locked="0"/>
    </xf>
    <xf numFmtId="0" fontId="19" fillId="0" borderId="7" xfId="0" applyFont="1" applyBorder="1" applyAlignment="1">
      <alignment horizontal="center" vertical="center"/>
    </xf>
    <xf numFmtId="0" fontId="0" fillId="0" borderId="0" xfId="0" applyAlignment="1">
      <alignment vertical="top"/>
    </xf>
    <xf numFmtId="0" fontId="6" fillId="0" borderId="0" xfId="8" applyFont="1" applyFill="1" applyAlignment="1">
      <alignment horizontal="left" vertical="center"/>
    </xf>
    <xf numFmtId="0" fontId="6" fillId="0" borderId="0" xfId="8" applyFont="1" applyFill="1" applyAlignment="1">
      <alignment vertical="center"/>
    </xf>
    <xf numFmtId="176" fontId="6" fillId="0" borderId="0" xfId="8" applyNumberFormat="1" applyFont="1" applyFill="1" applyAlignment="1" applyProtection="1">
      <alignment horizontal="distributed" vertical="center"/>
      <protection locked="0"/>
    </xf>
    <xf numFmtId="0" fontId="19" fillId="0" borderId="0" xfId="0" applyFont="1" applyAlignment="1" applyProtection="1">
      <alignment horizontal="center" vertical="center"/>
      <protection locked="0"/>
    </xf>
    <xf numFmtId="0" fontId="8" fillId="0" borderId="0" xfId="8" applyFont="1" applyFill="1" applyAlignment="1" applyProtection="1">
      <alignment vertical="center"/>
    </xf>
    <xf numFmtId="0" fontId="8" fillId="0" borderId="0" xfId="8" applyFont="1" applyFill="1" applyAlignment="1">
      <alignment horizontal="left" vertical="center"/>
    </xf>
    <xf numFmtId="0" fontId="8" fillId="0" borderId="0" xfId="8" applyFont="1" applyFill="1" applyAlignment="1" applyProtection="1">
      <alignment vertical="center" wrapText="1"/>
    </xf>
    <xf numFmtId="0" fontId="8" fillId="0" borderId="0" xfId="8" applyFont="1" applyFill="1" applyAlignment="1">
      <alignment vertical="center"/>
    </xf>
    <xf numFmtId="49" fontId="19" fillId="0" borderId="27" xfId="0" applyNumberFormat="1" applyFont="1" applyBorder="1" applyAlignment="1" applyProtection="1">
      <alignment horizontal="center" vertical="center"/>
      <protection locked="0"/>
    </xf>
    <xf numFmtId="0" fontId="19" fillId="0" borderId="0" xfId="0" applyFont="1" applyAlignment="1">
      <alignment vertical="center"/>
    </xf>
    <xf numFmtId="0" fontId="19" fillId="0" borderId="0" xfId="0" applyFont="1" applyAlignment="1" applyProtection="1">
      <alignment vertical="center"/>
    </xf>
    <xf numFmtId="0" fontId="17" fillId="0" borderId="0" xfId="0" applyFont="1" applyAlignment="1">
      <alignment vertical="center"/>
    </xf>
    <xf numFmtId="0" fontId="19" fillId="0" borderId="0" xfId="0" applyFont="1" applyAlignment="1" applyProtection="1">
      <alignment vertical="top"/>
    </xf>
    <xf numFmtId="0" fontId="19" fillId="0" borderId="0" xfId="0" applyFont="1" applyAlignment="1" applyProtection="1">
      <alignment horizontal="distributed" vertical="center"/>
    </xf>
    <xf numFmtId="0" fontId="35" fillId="0" borderId="0" xfId="0" applyFont="1" applyAlignment="1" applyProtection="1">
      <alignment horizontal="center" vertical="center"/>
    </xf>
    <xf numFmtId="0" fontId="19" fillId="0" borderId="0" xfId="0" applyFont="1" applyAlignment="1" applyProtection="1">
      <alignment horizontal="center" vertical="center"/>
    </xf>
    <xf numFmtId="0" fontId="19" fillId="0" borderId="0" xfId="0" applyFont="1" applyAlignment="1" applyProtection="1">
      <alignment horizontal="distributed" vertical="top"/>
    </xf>
    <xf numFmtId="0" fontId="8" fillId="0" borderId="0" xfId="8" applyFont="1" applyFill="1" applyAlignment="1">
      <alignment horizontal="distributed" vertical="center"/>
    </xf>
    <xf numFmtId="0" fontId="26" fillId="0" borderId="0" xfId="0" applyFont="1" applyAlignment="1">
      <alignment horizontal="distributed" vertical="center"/>
    </xf>
    <xf numFmtId="0" fontId="6" fillId="0" borderId="0" xfId="8" applyFont="1" applyFill="1" applyAlignment="1" applyProtection="1">
      <alignment vertical="center"/>
    </xf>
    <xf numFmtId="176" fontId="6" fillId="0" borderId="0" xfId="8" applyNumberFormat="1" applyFont="1" applyFill="1" applyAlignment="1" applyProtection="1">
      <alignment horizontal="distributed" vertical="center" shrinkToFit="1"/>
      <protection locked="0"/>
    </xf>
    <xf numFmtId="0" fontId="19" fillId="0" borderId="0" xfId="0" applyFont="1" applyAlignment="1" applyProtection="1">
      <alignment horizontal="left" vertical="center"/>
    </xf>
    <xf numFmtId="176" fontId="19" fillId="0" borderId="0" xfId="0" applyNumberFormat="1" applyFont="1" applyAlignment="1" applyProtection="1">
      <alignment horizontal="distributed" vertical="center"/>
      <protection locked="0"/>
    </xf>
    <xf numFmtId="0" fontId="6" fillId="0" borderId="0" xfId="8" applyFont="1" applyFill="1" applyAlignment="1">
      <alignment horizontal="left" vertical="center"/>
    </xf>
    <xf numFmtId="0" fontId="6" fillId="0" borderId="0" xfId="8" applyFont="1" applyFill="1" applyAlignment="1">
      <alignment vertical="center"/>
    </xf>
    <xf numFmtId="176" fontId="6" fillId="0" borderId="0" xfId="8" applyNumberFormat="1" applyFont="1" applyFill="1" applyAlignment="1" applyProtection="1">
      <alignment horizontal="distributed" vertical="center"/>
      <protection locked="0"/>
    </xf>
    <xf numFmtId="0" fontId="19" fillId="0" borderId="12" xfId="0" applyFont="1" applyBorder="1" applyAlignment="1" applyProtection="1">
      <alignment horizontal="center" vertical="center"/>
    </xf>
    <xf numFmtId="0" fontId="21" fillId="0" borderId="62" xfId="0" applyFont="1" applyBorder="1" applyAlignment="1" applyProtection="1">
      <alignment horizontal="center" vertical="center" shrinkToFit="1"/>
    </xf>
    <xf numFmtId="0" fontId="39" fillId="0" borderId="27" xfId="0" applyFont="1" applyBorder="1" applyAlignment="1" applyProtection="1">
      <alignment horizontal="center" vertical="center" wrapText="1"/>
    </xf>
    <xf numFmtId="0" fontId="21" fillId="0" borderId="55" xfId="0" applyFont="1" applyBorder="1" applyAlignment="1" applyProtection="1">
      <alignment horizontal="center" vertical="center" wrapText="1"/>
    </xf>
    <xf numFmtId="0" fontId="76" fillId="0" borderId="0" xfId="0" applyFont="1" applyAlignment="1">
      <alignment vertical="center" wrapText="1"/>
    </xf>
    <xf numFmtId="0" fontId="76" fillId="0" borderId="0" xfId="0" applyFont="1" applyAlignment="1">
      <alignment vertical="center"/>
    </xf>
    <xf numFmtId="0" fontId="56" fillId="0" borderId="0" xfId="0" applyFont="1" applyAlignment="1">
      <alignment horizontal="center" vertical="center"/>
    </xf>
    <xf numFmtId="0" fontId="44" fillId="0" borderId="0" xfId="0" applyFont="1" applyAlignment="1">
      <alignment vertical="center"/>
    </xf>
    <xf numFmtId="0" fontId="45" fillId="0" borderId="0" xfId="0" applyFont="1" applyAlignment="1">
      <alignment horizontal="center" vertical="center"/>
    </xf>
    <xf numFmtId="0" fontId="19" fillId="0" borderId="0" xfId="0" applyFont="1" applyAlignment="1">
      <alignment vertical="center"/>
    </xf>
    <xf numFmtId="0" fontId="68" fillId="0" borderId="0" xfId="0" applyFont="1" applyAlignment="1">
      <alignment vertical="center" wrapText="1"/>
    </xf>
    <xf numFmtId="0" fontId="0" fillId="0" borderId="0" xfId="0" applyAlignment="1">
      <alignment vertical="center" wrapText="1"/>
    </xf>
    <xf numFmtId="0" fontId="98" fillId="0" borderId="0" xfId="1" applyFont="1" applyFill="1" applyAlignment="1" applyProtection="1">
      <alignment vertical="center" wrapText="1"/>
    </xf>
    <xf numFmtId="0" fontId="17" fillId="0" borderId="0" xfId="0" applyFont="1" applyAlignment="1">
      <alignment vertical="center" wrapText="1"/>
    </xf>
    <xf numFmtId="0" fontId="17" fillId="0" borderId="0" xfId="0" applyFont="1" applyAlignment="1">
      <alignment vertical="center"/>
    </xf>
    <xf numFmtId="0" fontId="56" fillId="0" borderId="17" xfId="0" applyFont="1" applyBorder="1" applyAlignment="1">
      <alignment horizontal="distributed" vertical="center"/>
    </xf>
    <xf numFmtId="0" fontId="19" fillId="0" borderId="17" xfId="0" applyFont="1" applyBorder="1" applyAlignment="1">
      <alignment horizontal="distributed" vertical="center"/>
    </xf>
    <xf numFmtId="0" fontId="6" fillId="0" borderId="15" xfId="1" applyFont="1" applyFill="1" applyBorder="1" applyAlignment="1">
      <alignment horizontal="distributed" vertical="center"/>
    </xf>
    <xf numFmtId="0" fontId="19" fillId="0" borderId="12" xfId="0" applyFont="1" applyBorder="1" applyAlignment="1">
      <alignment horizontal="distributed" vertical="center"/>
    </xf>
    <xf numFmtId="0" fontId="19" fillId="0" borderId="14" xfId="0" applyFont="1" applyBorder="1" applyAlignment="1">
      <alignment horizontal="distributed" vertical="center"/>
    </xf>
    <xf numFmtId="0" fontId="6" fillId="0" borderId="13" xfId="1" applyFont="1" applyFill="1" applyBorder="1" applyAlignment="1">
      <alignment horizontal="left" vertical="center" indent="1" shrinkToFit="1"/>
    </xf>
    <xf numFmtId="0" fontId="19" fillId="0" borderId="12" xfId="0" applyFont="1" applyBorder="1" applyAlignment="1">
      <alignment horizontal="left" vertical="center" indent="1" shrinkToFit="1"/>
    </xf>
    <xf numFmtId="0" fontId="0" fillId="0" borderId="12" xfId="0" applyBorder="1" applyAlignment="1">
      <alignment horizontal="left" vertical="center" indent="1" shrinkToFit="1"/>
    </xf>
    <xf numFmtId="0" fontId="0" fillId="0" borderId="11" xfId="0" applyBorder="1" applyAlignment="1">
      <alignment horizontal="left" vertical="center" indent="1" shrinkToFit="1"/>
    </xf>
    <xf numFmtId="0" fontId="19" fillId="0" borderId="37" xfId="0" applyFont="1" applyBorder="1" applyAlignment="1" applyProtection="1">
      <alignment horizontal="distributed" vertical="center"/>
    </xf>
    <xf numFmtId="0" fontId="19" fillId="0" borderId="27" xfId="0" applyFont="1" applyBorder="1" applyAlignment="1" applyProtection="1">
      <alignment horizontal="distributed" vertical="center"/>
    </xf>
    <xf numFmtId="0" fontId="19" fillId="0" borderId="27" xfId="0" applyFont="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8" fillId="0" borderId="10" xfId="1" applyFont="1" applyFill="1" applyBorder="1" applyAlignment="1">
      <alignment horizontal="distributed" vertical="center"/>
    </xf>
    <xf numFmtId="0" fontId="26" fillId="0" borderId="7" xfId="0" applyFont="1" applyBorder="1" applyAlignment="1">
      <alignment horizontal="distributed" vertical="center"/>
    </xf>
    <xf numFmtId="0" fontId="26" fillId="0" borderId="9" xfId="0" applyFont="1" applyBorder="1" applyAlignment="1">
      <alignment horizontal="distributed" vertical="center"/>
    </xf>
    <xf numFmtId="0" fontId="6" fillId="0" borderId="8" xfId="1" applyFont="1" applyFill="1" applyBorder="1" applyAlignment="1">
      <alignment horizontal="left" vertical="center" indent="1" shrinkToFit="1"/>
    </xf>
    <xf numFmtId="0" fontId="0" fillId="0" borderId="7" xfId="0" applyBorder="1" applyAlignment="1">
      <alignment horizontal="left" vertical="center" indent="1" shrinkToFit="1"/>
    </xf>
    <xf numFmtId="0" fontId="19" fillId="0" borderId="8" xfId="0" applyFont="1" applyBorder="1" applyAlignment="1">
      <alignment horizontal="distributed" vertical="center" wrapText="1"/>
    </xf>
    <xf numFmtId="0" fontId="0" fillId="0" borderId="7" xfId="0" applyBorder="1" applyAlignment="1">
      <alignment horizontal="distributed" vertical="center" wrapText="1"/>
    </xf>
    <xf numFmtId="0" fontId="0" fillId="0" borderId="9" xfId="0" applyBorder="1" applyAlignment="1">
      <alignment horizontal="distributed" vertical="center" wrapText="1"/>
    </xf>
    <xf numFmtId="0" fontId="6" fillId="0" borderId="37" xfId="1" applyFont="1" applyFill="1" applyBorder="1" applyAlignment="1">
      <alignment horizontal="center" vertical="center" wrapText="1"/>
    </xf>
    <xf numFmtId="0" fontId="19" fillId="0" borderId="27" xfId="0" applyFont="1" applyBorder="1" applyAlignment="1">
      <alignment horizontal="center" vertical="center"/>
    </xf>
    <xf numFmtId="0" fontId="19" fillId="0" borderId="26" xfId="0" applyFont="1" applyBorder="1" applyAlignment="1">
      <alignment horizontal="center" vertical="center"/>
    </xf>
    <xf numFmtId="0" fontId="65" fillId="0" borderId="0" xfId="1" applyFont="1" applyFill="1" applyAlignment="1">
      <alignment horizontal="left" vertical="center" wrapText="1"/>
    </xf>
    <xf numFmtId="0" fontId="62" fillId="0" borderId="0" xfId="0" applyFont="1" applyAlignment="1">
      <alignment horizontal="left" vertical="center"/>
    </xf>
    <xf numFmtId="0" fontId="19" fillId="0" borderId="8" xfId="0" applyFont="1" applyBorder="1" applyAlignment="1">
      <alignment horizontal="distributed" vertical="center"/>
    </xf>
    <xf numFmtId="0" fontId="19" fillId="0" borderId="7" xfId="0" applyFont="1" applyBorder="1" applyAlignment="1">
      <alignment horizontal="distributed" vertical="center"/>
    </xf>
    <xf numFmtId="0" fontId="19" fillId="0" borderId="9" xfId="0" applyFont="1" applyBorder="1" applyAlignment="1">
      <alignment horizontal="distributed" vertical="center"/>
    </xf>
    <xf numFmtId="0" fontId="6" fillId="0" borderId="35" xfId="1" applyFont="1" applyFill="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7" xfId="0" applyFont="1" applyBorder="1" applyAlignment="1" applyProtection="1">
      <alignment horizontal="distributed" vertical="center"/>
      <protection locked="0"/>
    </xf>
    <xf numFmtId="0" fontId="6" fillId="0" borderId="34" xfId="1" applyFont="1" applyFill="1" applyBorder="1" applyAlignment="1" applyProtection="1">
      <alignment horizontal="distributed" vertical="center"/>
    </xf>
    <xf numFmtId="0" fontId="19" fillId="0" borderId="24" xfId="0"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22" xfId="0" applyFont="1" applyBorder="1" applyAlignment="1" applyProtection="1">
      <alignment horizontal="distributed" vertical="center"/>
    </xf>
    <xf numFmtId="0" fontId="19" fillId="0" borderId="0" xfId="0" applyFont="1" applyBorder="1" applyAlignment="1" applyProtection="1">
      <alignment horizontal="distributed" vertical="center"/>
    </xf>
    <xf numFmtId="0" fontId="19" fillId="0" borderId="42" xfId="0" applyFont="1" applyBorder="1" applyAlignment="1" applyProtection="1">
      <alignment horizontal="distributed" vertical="center"/>
    </xf>
    <xf numFmtId="0" fontId="19" fillId="0" borderId="35" xfId="0" applyFont="1" applyBorder="1" applyAlignment="1" applyProtection="1">
      <alignment horizontal="distributed" vertical="center"/>
    </xf>
    <xf numFmtId="0" fontId="0" fillId="0" borderId="27" xfId="0" applyBorder="1" applyAlignment="1">
      <alignment vertical="center"/>
    </xf>
    <xf numFmtId="0" fontId="0" fillId="0" borderId="36" xfId="0" applyBorder="1" applyAlignment="1">
      <alignment vertical="center"/>
    </xf>
    <xf numFmtId="0" fontId="0" fillId="0" borderId="0" xfId="0" applyAlignment="1" applyProtection="1">
      <alignment horizontal="distributed" vertical="center"/>
    </xf>
    <xf numFmtId="0" fontId="0" fillId="0" borderId="0" xfId="0" applyAlignment="1">
      <alignment vertical="center"/>
    </xf>
    <xf numFmtId="0" fontId="0" fillId="0" borderId="0" xfId="0" applyAlignment="1" applyProtection="1">
      <alignment horizontal="left" vertical="top" wrapText="1"/>
      <protection locked="0"/>
    </xf>
    <xf numFmtId="0" fontId="0" fillId="0" borderId="17" xfId="0" applyBorder="1" applyAlignment="1" applyProtection="1">
      <alignment horizontal="left" vertical="top" wrapText="1"/>
      <protection locked="0"/>
    </xf>
    <xf numFmtId="176" fontId="19" fillId="0" borderId="7" xfId="0" applyNumberFormat="1" applyFont="1" applyBorder="1" applyAlignment="1" applyProtection="1">
      <alignment horizontal="center" vertical="center"/>
      <protection locked="0"/>
    </xf>
    <xf numFmtId="0" fontId="6" fillId="0" borderId="0" xfId="1" applyFont="1" applyFill="1" applyBorder="1" applyAlignment="1" applyProtection="1">
      <alignment vertical="top" wrapText="1"/>
      <protection locked="0"/>
    </xf>
    <xf numFmtId="0" fontId="0" fillId="0" borderId="0" xfId="0" applyAlignment="1" applyProtection="1">
      <alignment vertical="top" wrapText="1"/>
      <protection locked="0"/>
    </xf>
    <xf numFmtId="0" fontId="6" fillId="0" borderId="17" xfId="1" applyFont="1" applyFill="1" applyBorder="1" applyAlignment="1">
      <alignment horizontal="right" vertical="center"/>
    </xf>
    <xf numFmtId="0" fontId="6" fillId="0" borderId="17" xfId="1" applyFont="1" applyFill="1" applyBorder="1" applyAlignment="1" applyProtection="1">
      <alignment horizontal="right" vertical="center"/>
      <protection locked="0"/>
    </xf>
    <xf numFmtId="0" fontId="19" fillId="0" borderId="17" xfId="0" applyFont="1" applyBorder="1" applyAlignment="1" applyProtection="1">
      <alignment horizontal="right" vertical="center"/>
      <protection locked="0"/>
    </xf>
    <xf numFmtId="0" fontId="6" fillId="0" borderId="17" xfId="1" applyFont="1" applyFill="1" applyBorder="1" applyAlignment="1" applyProtection="1">
      <alignment horizontal="left" vertical="center"/>
      <protection locked="0"/>
    </xf>
    <xf numFmtId="0" fontId="19" fillId="0" borderId="17" xfId="0" applyFont="1" applyBorder="1" applyAlignment="1" applyProtection="1">
      <alignment vertical="center"/>
      <protection locked="0"/>
    </xf>
    <xf numFmtId="0" fontId="6" fillId="0" borderId="32" xfId="1" applyFont="1" applyFill="1" applyBorder="1" applyAlignment="1">
      <alignment horizontal="center" vertical="center" textRotation="255"/>
    </xf>
    <xf numFmtId="0" fontId="19" fillId="0" borderId="30" xfId="0" applyFont="1" applyBorder="1" applyAlignment="1">
      <alignment vertical="center" textRotation="255"/>
    </xf>
    <xf numFmtId="0" fontId="19" fillId="0" borderId="22" xfId="0" applyFont="1" applyBorder="1" applyAlignment="1">
      <alignment vertical="center" textRotation="255"/>
    </xf>
    <xf numFmtId="0" fontId="19" fillId="0" borderId="0" xfId="0" applyFont="1" applyBorder="1" applyAlignment="1">
      <alignment vertical="center" textRotation="255"/>
    </xf>
    <xf numFmtId="0" fontId="19" fillId="0" borderId="19" xfId="0" applyFont="1" applyBorder="1" applyAlignment="1">
      <alignment vertical="center" textRotation="255"/>
    </xf>
    <xf numFmtId="0" fontId="19" fillId="0" borderId="17" xfId="0" applyFont="1" applyBorder="1" applyAlignment="1">
      <alignment vertical="center" textRotation="255"/>
    </xf>
    <xf numFmtId="0" fontId="6" fillId="0" borderId="38" xfId="1" applyFont="1" applyFill="1" applyBorder="1" applyAlignment="1">
      <alignment horizontal="center" vertical="center" textRotation="255"/>
    </xf>
    <xf numFmtId="0" fontId="19" fillId="0" borderId="70" xfId="0" applyFont="1" applyBorder="1" applyAlignment="1">
      <alignment vertical="center" textRotation="255"/>
    </xf>
    <xf numFmtId="0" fontId="19" fillId="0" borderId="39" xfId="0" applyFont="1" applyBorder="1" applyAlignment="1">
      <alignment vertical="center" textRotation="255"/>
    </xf>
    <xf numFmtId="0" fontId="19" fillId="0" borderId="42" xfId="0" applyFont="1" applyBorder="1" applyAlignment="1">
      <alignment vertical="center" textRotation="255"/>
    </xf>
    <xf numFmtId="0" fontId="6" fillId="0" borderId="30" xfId="1" applyFont="1" applyFill="1" applyBorder="1" applyAlignment="1" applyProtection="1">
      <alignment horizontal="center" vertical="center"/>
    </xf>
    <xf numFmtId="0" fontId="0" fillId="0" borderId="30" xfId="0" applyBorder="1" applyAlignment="1">
      <alignment horizontal="center" vertical="center"/>
    </xf>
    <xf numFmtId="0" fontId="6" fillId="0" borderId="0" xfId="1" applyFont="1" applyFill="1" applyBorder="1" applyAlignment="1" applyProtection="1">
      <alignment horizontal="center" vertical="center"/>
    </xf>
    <xf numFmtId="0" fontId="0" fillId="0" borderId="0" xfId="0" applyAlignment="1">
      <alignment horizontal="center" vertical="center"/>
    </xf>
    <xf numFmtId="0" fontId="19" fillId="0" borderId="30" xfId="0" applyFont="1" applyBorder="1" applyAlignment="1" applyProtection="1">
      <alignment horizontal="distributed" vertical="center"/>
    </xf>
    <xf numFmtId="0" fontId="6" fillId="0" borderId="103" xfId="1" applyFont="1" applyFill="1" applyBorder="1" applyAlignment="1" applyProtection="1">
      <alignment horizontal="left" vertical="center"/>
      <protection locked="0"/>
    </xf>
    <xf numFmtId="0" fontId="0" fillId="0" borderId="103" xfId="0" applyBorder="1" applyAlignment="1" applyProtection="1">
      <alignment horizontal="left" vertical="center"/>
      <protection locked="0"/>
    </xf>
    <xf numFmtId="0" fontId="6" fillId="0" borderId="27" xfId="1" applyFont="1" applyFill="1" applyBorder="1" applyAlignment="1">
      <alignment horizontal="right" vertical="center"/>
    </xf>
    <xf numFmtId="176" fontId="19" fillId="0" borderId="127" xfId="0" applyNumberFormat="1" applyFont="1" applyBorder="1" applyAlignment="1" applyProtection="1">
      <alignment horizontal="distributed" vertical="center"/>
      <protection locked="0"/>
    </xf>
    <xf numFmtId="0" fontId="6" fillId="0" borderId="40" xfId="1" applyFont="1" applyFill="1" applyBorder="1" applyAlignment="1">
      <alignment horizontal="center" vertical="center" textRotation="255"/>
    </xf>
    <xf numFmtId="0" fontId="19" fillId="0" borderId="41" xfId="0" applyFont="1" applyBorder="1" applyAlignment="1">
      <alignment vertical="center" textRotation="255"/>
    </xf>
    <xf numFmtId="0" fontId="19" fillId="0" borderId="69" xfId="0" applyFont="1" applyBorder="1" applyAlignment="1">
      <alignment vertical="center" textRotation="255"/>
    </xf>
    <xf numFmtId="0" fontId="19" fillId="0" borderId="43" xfId="0" applyFont="1" applyBorder="1" applyAlignment="1">
      <alignment vertical="center" textRotation="255"/>
    </xf>
    <xf numFmtId="0" fontId="6" fillId="0" borderId="30" xfId="1" applyFont="1" applyFill="1" applyBorder="1" applyAlignment="1" applyProtection="1">
      <alignment horizontal="distributed" vertical="center"/>
    </xf>
    <xf numFmtId="0" fontId="6" fillId="0" borderId="30" xfId="1" applyFont="1" applyFill="1" applyBorder="1" applyAlignment="1" applyProtection="1">
      <alignment vertical="center"/>
    </xf>
    <xf numFmtId="0" fontId="19" fillId="0" borderId="30" xfId="0" applyFont="1" applyBorder="1" applyAlignment="1">
      <alignment vertical="center"/>
    </xf>
    <xf numFmtId="0" fontId="19" fillId="0" borderId="0" xfId="0" applyFont="1" applyBorder="1" applyAlignment="1">
      <alignment vertical="center"/>
    </xf>
    <xf numFmtId="0" fontId="6" fillId="0" borderId="46" xfId="1" applyFont="1" applyFill="1" applyBorder="1" applyAlignment="1" applyProtection="1">
      <alignment horizontal="left" vertical="center"/>
      <protection locked="0"/>
    </xf>
    <xf numFmtId="0" fontId="0" fillId="0" borderId="46" xfId="0" applyBorder="1" applyAlignment="1" applyProtection="1">
      <alignment horizontal="left" vertical="center"/>
      <protection locked="0"/>
    </xf>
    <xf numFmtId="0" fontId="19" fillId="0" borderId="0" xfId="0" applyFont="1" applyBorder="1" applyAlignment="1">
      <alignment horizontal="distributed" vertical="center"/>
    </xf>
    <xf numFmtId="0" fontId="6" fillId="0" borderId="17" xfId="1" applyFont="1" applyFill="1" applyBorder="1" applyAlignment="1" applyProtection="1">
      <alignment horizontal="right" vertical="center"/>
    </xf>
    <xf numFmtId="0" fontId="0" fillId="0" borderId="17" xfId="0" applyBorder="1" applyAlignment="1">
      <alignment vertical="center"/>
    </xf>
    <xf numFmtId="176" fontId="19" fillId="0" borderId="110" xfId="0" applyNumberFormat="1" applyFont="1" applyBorder="1" applyAlignment="1" applyProtection="1">
      <alignment horizontal="distributed" vertical="center"/>
      <protection locked="0"/>
    </xf>
    <xf numFmtId="0" fontId="6" fillId="0" borderId="24" xfId="1" applyFont="1" applyFill="1" applyBorder="1" applyAlignment="1" applyProtection="1">
      <alignment horizontal="center" vertical="center"/>
    </xf>
    <xf numFmtId="0" fontId="6" fillId="0" borderId="24" xfId="1" applyFont="1" applyFill="1" applyBorder="1" applyAlignment="1" applyProtection="1">
      <alignment horizontal="distributed" vertical="center"/>
    </xf>
    <xf numFmtId="0" fontId="6" fillId="0" borderId="0" xfId="1" applyFont="1" applyFill="1" applyBorder="1" applyAlignment="1" applyProtection="1">
      <alignment horizontal="distributed" vertical="center"/>
    </xf>
    <xf numFmtId="0" fontId="19" fillId="0" borderId="0" xfId="0" applyFont="1" applyBorder="1" applyAlignment="1" applyProtection="1">
      <alignment vertical="center"/>
    </xf>
    <xf numFmtId="0" fontId="19" fillId="0" borderId="24" xfId="0" applyFont="1" applyBorder="1" applyAlignment="1" applyProtection="1">
      <alignment vertical="center"/>
    </xf>
    <xf numFmtId="0" fontId="16" fillId="0" borderId="32" xfId="1" applyFont="1" applyFill="1" applyBorder="1" applyAlignment="1" applyProtection="1">
      <alignment horizontal="center" vertical="center" shrinkToFit="1"/>
    </xf>
    <xf numFmtId="0" fontId="24" fillId="0" borderId="30" xfId="0" applyFont="1" applyBorder="1" applyAlignment="1">
      <alignment vertical="center" shrinkToFit="1"/>
    </xf>
    <xf numFmtId="0" fontId="24" fillId="0" borderId="70" xfId="0" applyFont="1" applyBorder="1" applyAlignment="1">
      <alignment vertical="center" shrinkToFit="1"/>
    </xf>
    <xf numFmtId="0" fontId="24" fillId="0" borderId="35" xfId="0" applyFont="1" applyBorder="1" applyAlignment="1">
      <alignment vertical="center" shrinkToFit="1"/>
    </xf>
    <xf numFmtId="0" fontId="24" fillId="0" borderId="27" xfId="0" applyFont="1" applyBorder="1" applyAlignment="1">
      <alignment vertical="center" shrinkToFit="1"/>
    </xf>
    <xf numFmtId="0" fontId="24" fillId="0" borderId="36" xfId="0" applyFont="1" applyBorder="1" applyAlignment="1">
      <alignment vertical="center" shrinkToFit="1"/>
    </xf>
    <xf numFmtId="0" fontId="40" fillId="0" borderId="30" xfId="0" applyFont="1" applyBorder="1" applyAlignment="1">
      <alignment horizontal="distributed" vertical="center"/>
    </xf>
    <xf numFmtId="0" fontId="24" fillId="0" borderId="30" xfId="0" applyFont="1" applyBorder="1" applyAlignment="1">
      <alignment horizontal="distributed" vertical="center"/>
    </xf>
    <xf numFmtId="0" fontId="24" fillId="0" borderId="27" xfId="0" applyFont="1" applyBorder="1" applyAlignment="1">
      <alignment horizontal="distributed" vertical="center"/>
    </xf>
    <xf numFmtId="0" fontId="40" fillId="0" borderId="30" xfId="0" applyFont="1" applyBorder="1" applyAlignment="1" applyProtection="1">
      <alignment horizontal="distributed" vertical="center"/>
    </xf>
    <xf numFmtId="0" fontId="40" fillId="0" borderId="30" xfId="0" applyFont="1" applyBorder="1" applyAlignment="1">
      <alignment vertical="center"/>
    </xf>
    <xf numFmtId="0" fontId="40" fillId="0" borderId="27" xfId="0" applyFont="1" applyBorder="1" applyAlignment="1">
      <alignment vertical="center"/>
    </xf>
    <xf numFmtId="0" fontId="40" fillId="0" borderId="65" xfId="0" applyFont="1" applyBorder="1" applyAlignment="1" applyProtection="1">
      <alignment horizontal="distributed" vertical="center"/>
    </xf>
    <xf numFmtId="0" fontId="40" fillId="0" borderId="66" xfId="0" applyFont="1" applyBorder="1" applyAlignment="1" applyProtection="1">
      <alignment horizontal="distributed" vertical="center"/>
    </xf>
    <xf numFmtId="0" fontId="40" fillId="0" borderId="61" xfId="0" applyFont="1" applyBorder="1" applyAlignment="1" applyProtection="1">
      <alignment horizontal="distributed" vertical="center"/>
    </xf>
    <xf numFmtId="0" fontId="40" fillId="0" borderId="62" xfId="0" applyFont="1" applyBorder="1" applyAlignment="1" applyProtection="1">
      <alignment horizontal="distributed" vertical="center"/>
    </xf>
    <xf numFmtId="0" fontId="57" fillId="0" borderId="38" xfId="0" applyFont="1" applyBorder="1" applyAlignment="1" applyProtection="1">
      <alignment horizontal="distributed" vertical="center" wrapText="1"/>
    </xf>
    <xf numFmtId="0" fontId="57" fillId="0" borderId="30" xfId="0" applyFont="1" applyBorder="1" applyAlignment="1" applyProtection="1">
      <alignment horizontal="distributed" vertical="center" wrapText="1"/>
    </xf>
    <xf numFmtId="0" fontId="57" fillId="0" borderId="33" xfId="0" applyFont="1" applyBorder="1" applyAlignment="1" applyProtection="1">
      <alignment horizontal="distributed" vertical="center" wrapText="1"/>
    </xf>
    <xf numFmtId="0" fontId="57" fillId="0" borderId="37" xfId="0" applyFont="1" applyBorder="1" applyAlignment="1" applyProtection="1">
      <alignment horizontal="distributed" vertical="center" wrapText="1"/>
    </xf>
    <xf numFmtId="0" fontId="57" fillId="0" borderId="27" xfId="0" applyFont="1" applyBorder="1" applyAlignment="1" applyProtection="1">
      <alignment horizontal="distributed" vertical="center" wrapText="1"/>
    </xf>
    <xf numFmtId="0" fontId="57" fillId="0" borderId="26" xfId="0" applyFont="1" applyBorder="1" applyAlignment="1" applyProtection="1">
      <alignment horizontal="distributed" vertical="center" wrapText="1"/>
    </xf>
    <xf numFmtId="0" fontId="2" fillId="0" borderId="22" xfId="1" applyFont="1" applyFill="1" applyBorder="1" applyAlignment="1">
      <alignment vertical="center"/>
    </xf>
    <xf numFmtId="0" fontId="0" fillId="0" borderId="0" xfId="0" applyBorder="1" applyAlignment="1">
      <alignment vertical="center"/>
    </xf>
    <xf numFmtId="0" fontId="0" fillId="0" borderId="42" xfId="0" applyBorder="1" applyAlignment="1">
      <alignment vertical="center"/>
    </xf>
    <xf numFmtId="0" fontId="0" fillId="0" borderId="22" xfId="0" applyBorder="1" applyAlignment="1">
      <alignment vertical="center"/>
    </xf>
    <xf numFmtId="0" fontId="0" fillId="0" borderId="19" xfId="0" applyBorder="1" applyAlignment="1">
      <alignment vertical="center"/>
    </xf>
    <xf numFmtId="0" fontId="0" fillId="0" borderId="43" xfId="0" applyBorder="1" applyAlignment="1">
      <alignment vertical="center"/>
    </xf>
    <xf numFmtId="0" fontId="19" fillId="0" borderId="24" xfId="0" applyFont="1" applyBorder="1" applyAlignment="1">
      <alignment vertical="center"/>
    </xf>
    <xf numFmtId="0" fontId="0" fillId="0" borderId="24" xfId="0" applyBorder="1" applyAlignment="1">
      <alignment vertical="center"/>
    </xf>
    <xf numFmtId="0" fontId="0" fillId="0" borderId="41" xfId="0" applyBorder="1" applyAlignment="1">
      <alignment vertical="center"/>
    </xf>
    <xf numFmtId="0" fontId="19" fillId="0" borderId="40" xfId="0" applyFont="1" applyBorder="1" applyAlignment="1" applyProtection="1">
      <alignment vertical="center"/>
    </xf>
    <xf numFmtId="0" fontId="19" fillId="0" borderId="23" xfId="0" applyFont="1" applyBorder="1" applyAlignment="1">
      <alignment vertical="center"/>
    </xf>
    <xf numFmtId="0" fontId="19" fillId="0" borderId="39" xfId="0" applyFont="1" applyBorder="1" applyAlignment="1">
      <alignment vertical="center"/>
    </xf>
    <xf numFmtId="0" fontId="19" fillId="0" borderId="20" xfId="0" applyFont="1" applyBorder="1" applyAlignment="1">
      <alignment vertical="center"/>
    </xf>
    <xf numFmtId="0" fontId="19" fillId="0" borderId="69" xfId="0" applyFont="1" applyBorder="1" applyAlignment="1">
      <alignment vertical="center"/>
    </xf>
    <xf numFmtId="0" fontId="19" fillId="0" borderId="17" xfId="0" applyFont="1" applyBorder="1" applyAlignment="1">
      <alignment vertical="center"/>
    </xf>
    <xf numFmtId="0" fontId="19" fillId="0" borderId="16" xfId="0" applyFont="1" applyBorder="1" applyAlignment="1">
      <alignment vertical="center"/>
    </xf>
    <xf numFmtId="0" fontId="19" fillId="0" borderId="34" xfId="0" applyFont="1" applyBorder="1" applyAlignment="1" applyProtection="1">
      <alignment vertical="center"/>
    </xf>
    <xf numFmtId="0" fontId="19" fillId="0" borderId="41" xfId="0" applyFont="1" applyBorder="1" applyAlignment="1" applyProtection="1">
      <alignment vertical="center"/>
    </xf>
    <xf numFmtId="0" fontId="19" fillId="0" borderId="22" xfId="0" applyFont="1" applyBorder="1" applyAlignment="1" applyProtection="1">
      <alignment vertical="center"/>
    </xf>
    <xf numFmtId="0" fontId="19" fillId="0" borderId="42" xfId="0" applyFont="1" applyBorder="1" applyAlignment="1" applyProtection="1">
      <alignment vertical="center"/>
    </xf>
    <xf numFmtId="0" fontId="19" fillId="0" borderId="19" xfId="0" applyFont="1" applyBorder="1" applyAlignment="1" applyProtection="1">
      <alignment vertical="center"/>
    </xf>
    <xf numFmtId="0" fontId="19" fillId="0" borderId="17" xfId="0" applyFont="1" applyBorder="1" applyAlignment="1" applyProtection="1">
      <alignment vertical="center"/>
    </xf>
    <xf numFmtId="0" fontId="19" fillId="0" borderId="43" xfId="0" applyFont="1" applyBorder="1" applyAlignment="1" applyProtection="1">
      <alignment vertical="center"/>
    </xf>
    <xf numFmtId="0" fontId="19" fillId="0" borderId="23" xfId="0" applyFont="1" applyBorder="1" applyAlignment="1" applyProtection="1">
      <alignment vertical="center"/>
    </xf>
    <xf numFmtId="0" fontId="19" fillId="0" borderId="39" xfId="0" applyFont="1" applyBorder="1" applyAlignment="1" applyProtection="1">
      <alignment vertical="center"/>
    </xf>
    <xf numFmtId="0" fontId="19" fillId="0" borderId="0" xfId="0" applyFont="1" applyAlignment="1" applyProtection="1">
      <alignment vertical="center"/>
    </xf>
    <xf numFmtId="0" fontId="19" fillId="0" borderId="20" xfId="0" applyFont="1" applyBorder="1" applyAlignment="1" applyProtection="1">
      <alignment vertical="center"/>
    </xf>
    <xf numFmtId="0" fontId="19" fillId="0" borderId="69" xfId="0" applyFont="1" applyBorder="1" applyAlignment="1" applyProtection="1">
      <alignment vertical="center"/>
    </xf>
    <xf numFmtId="0" fontId="19" fillId="0" borderId="16" xfId="0" applyFont="1" applyBorder="1" applyAlignment="1" applyProtection="1">
      <alignment vertical="center"/>
    </xf>
    <xf numFmtId="0" fontId="8" fillId="0" borderId="10" xfId="1" applyFont="1" applyFill="1" applyBorder="1" applyAlignment="1">
      <alignment horizontal="center" vertical="center" shrinkToFit="1"/>
    </xf>
    <xf numFmtId="0" fontId="26" fillId="0" borderId="7" xfId="0" applyFont="1" applyBorder="1" applyAlignment="1">
      <alignment horizontal="center" vertical="center" shrinkToFit="1"/>
    </xf>
    <xf numFmtId="0" fontId="26" fillId="0" borderId="9" xfId="0" applyFont="1" applyBorder="1" applyAlignment="1">
      <alignment horizontal="center" vertical="center" shrinkToFit="1"/>
    </xf>
    <xf numFmtId="0" fontId="6" fillId="0" borderId="7" xfId="1" applyFont="1" applyFill="1" applyBorder="1" applyAlignment="1" applyProtection="1">
      <alignment vertical="center" shrinkToFit="1"/>
      <protection locked="0"/>
    </xf>
    <xf numFmtId="0" fontId="0" fillId="0" borderId="7" xfId="0" applyBorder="1" applyAlignment="1" applyProtection="1">
      <alignment vertical="center" shrinkToFit="1"/>
      <protection locked="0"/>
    </xf>
    <xf numFmtId="0" fontId="0" fillId="0" borderId="8" xfId="0" applyFont="1" applyBorder="1" applyAlignment="1">
      <alignment horizontal="distributed" vertical="center"/>
    </xf>
    <xf numFmtId="0" fontId="0" fillId="0" borderId="7" xfId="0" applyBorder="1" applyAlignment="1">
      <alignment horizontal="distributed" vertical="center"/>
    </xf>
    <xf numFmtId="0" fontId="0" fillId="0" borderId="9" xfId="0" applyBorder="1" applyAlignment="1">
      <alignment horizontal="distributed" vertical="center"/>
    </xf>
    <xf numFmtId="0" fontId="19" fillId="0" borderId="0" xfId="0" applyFon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19" fillId="0" borderId="17" xfId="0" applyFont="1" applyBorder="1" applyAlignment="1" applyProtection="1">
      <alignment horizontal="distributed" vertical="center"/>
      <protection locked="0"/>
    </xf>
    <xf numFmtId="0" fontId="0" fillId="0" borderId="17" xfId="0" applyBorder="1" applyAlignment="1" applyProtection="1">
      <alignment vertical="center"/>
      <protection locked="0"/>
    </xf>
    <xf numFmtId="0" fontId="0" fillId="0" borderId="126" xfId="0" applyBorder="1" applyAlignment="1" applyProtection="1">
      <alignment horizontal="left" vertical="center"/>
      <protection locked="0"/>
    </xf>
    <xf numFmtId="0" fontId="13" fillId="0" borderId="40" xfId="1" applyFont="1" applyFill="1" applyBorder="1" applyAlignment="1">
      <alignment horizontal="center" vertical="center" textRotation="255" wrapText="1"/>
    </xf>
    <xf numFmtId="0" fontId="21" fillId="0" borderId="41" xfId="0" applyFont="1" applyBorder="1" applyAlignment="1">
      <alignment horizontal="center" vertical="center" textRotation="255" wrapText="1"/>
    </xf>
    <xf numFmtId="0" fontId="21" fillId="0" borderId="39" xfId="0" applyFont="1" applyBorder="1" applyAlignment="1">
      <alignment horizontal="center" vertical="center" textRotation="255" wrapText="1"/>
    </xf>
    <xf numFmtId="0" fontId="21" fillId="0" borderId="42" xfId="0" applyFont="1" applyBorder="1" applyAlignment="1">
      <alignment horizontal="center" vertical="center" textRotation="255" wrapText="1"/>
    </xf>
    <xf numFmtId="0" fontId="21" fillId="0" borderId="37" xfId="0" applyFont="1" applyBorder="1" applyAlignment="1">
      <alignment horizontal="center" vertical="center" textRotation="255" wrapText="1"/>
    </xf>
    <xf numFmtId="0" fontId="21" fillId="0" borderId="36" xfId="0" applyFont="1" applyBorder="1" applyAlignment="1">
      <alignment horizontal="center" vertical="center" textRotation="255" wrapText="1"/>
    </xf>
    <xf numFmtId="0" fontId="6" fillId="0" borderId="24" xfId="1" applyFont="1" applyFill="1" applyBorder="1" applyAlignment="1" applyProtection="1">
      <alignment vertical="center"/>
    </xf>
    <xf numFmtId="0" fontId="0" fillId="0" borderId="0" xfId="0" applyBorder="1" applyAlignment="1" applyProtection="1">
      <alignment horizontal="left" vertical="center"/>
      <protection locked="0"/>
    </xf>
    <xf numFmtId="0" fontId="0" fillId="0" borderId="24" xfId="0" applyBorder="1" applyAlignment="1">
      <alignment horizontal="center" vertical="center"/>
    </xf>
    <xf numFmtId="0" fontId="19" fillId="0" borderId="22" xfId="0" applyFont="1" applyBorder="1" applyAlignment="1">
      <alignment vertical="center"/>
    </xf>
    <xf numFmtId="0" fontId="19" fillId="0" borderId="19" xfId="0" applyFont="1" applyBorder="1" applyAlignment="1">
      <alignment vertical="center"/>
    </xf>
    <xf numFmtId="0" fontId="40" fillId="0" borderId="34" xfId="0" applyFont="1" applyBorder="1" applyAlignment="1" applyProtection="1">
      <alignment vertical="center"/>
    </xf>
    <xf numFmtId="0" fontId="40" fillId="0" borderId="24" xfId="0" applyFont="1" applyBorder="1" applyAlignment="1">
      <alignment vertical="center"/>
    </xf>
    <xf numFmtId="0" fontId="40" fillId="0" borderId="23" xfId="0" applyFont="1" applyBorder="1" applyAlignment="1">
      <alignment vertical="center"/>
    </xf>
    <xf numFmtId="0" fontId="40" fillId="0" borderId="22" xfId="0" applyFont="1" applyBorder="1" applyAlignment="1">
      <alignment vertical="center"/>
    </xf>
    <xf numFmtId="0" fontId="40" fillId="0" borderId="0" xfId="0" applyFont="1" applyAlignment="1">
      <alignment vertical="center"/>
    </xf>
    <xf numFmtId="0" fontId="40" fillId="0" borderId="20" xfId="0" applyFont="1" applyBorder="1" applyAlignment="1">
      <alignment vertical="center"/>
    </xf>
    <xf numFmtId="0" fontId="40" fillId="0" borderId="19" xfId="0" applyFont="1" applyBorder="1" applyAlignment="1">
      <alignment vertical="center"/>
    </xf>
    <xf numFmtId="0" fontId="40" fillId="0" borderId="17" xfId="0" applyFont="1" applyBorder="1" applyAlignment="1">
      <alignment vertical="center"/>
    </xf>
    <xf numFmtId="0" fontId="40" fillId="0" borderId="16" xfId="0" applyFont="1" applyBorder="1" applyAlignment="1">
      <alignment vertical="center"/>
    </xf>
    <xf numFmtId="0" fontId="40" fillId="0" borderId="30" xfId="0" applyFont="1" applyBorder="1" applyAlignment="1" applyProtection="1">
      <alignment horizontal="distributed" vertical="center" wrapText="1"/>
    </xf>
    <xf numFmtId="0" fontId="40" fillId="0" borderId="30" xfId="0" applyFont="1" applyBorder="1" applyAlignment="1">
      <alignment horizontal="distributed" vertical="center" wrapText="1"/>
    </xf>
    <xf numFmtId="0" fontId="40" fillId="0" borderId="27" xfId="0" applyFont="1" applyBorder="1" applyAlignment="1">
      <alignment horizontal="distributed" vertical="center" wrapText="1"/>
    </xf>
    <xf numFmtId="0" fontId="40" fillId="0" borderId="27" xfId="0" applyFont="1" applyBorder="1" applyAlignment="1">
      <alignment horizontal="distributed" vertical="center"/>
    </xf>
    <xf numFmtId="49" fontId="13" fillId="0" borderId="44" xfId="8" applyNumberFormat="1" applyFont="1" applyBorder="1" applyAlignment="1" applyProtection="1">
      <alignment horizontal="distributed" vertical="center" wrapText="1"/>
    </xf>
    <xf numFmtId="49" fontId="13" fillId="0" borderId="44" xfId="8" applyNumberFormat="1" applyFont="1" applyBorder="1" applyAlignment="1" applyProtection="1">
      <alignment horizontal="distributed" vertical="center"/>
    </xf>
    <xf numFmtId="0" fontId="13" fillId="0" borderId="63" xfId="8" applyNumberFormat="1" applyFont="1" applyBorder="1" applyAlignment="1" applyProtection="1">
      <alignment horizontal="distributed" vertical="center"/>
    </xf>
    <xf numFmtId="0" fontId="13" fillId="0" borderId="40" xfId="8" applyNumberFormat="1" applyFont="1" applyBorder="1" applyAlignment="1" applyProtection="1">
      <alignment horizontal="distributed" vertical="center"/>
    </xf>
    <xf numFmtId="0" fontId="13" fillId="0" borderId="64" xfId="8" applyNumberFormat="1" applyFont="1" applyBorder="1" applyAlignment="1" applyProtection="1">
      <alignment horizontal="distributed" vertical="center"/>
    </xf>
    <xf numFmtId="0" fontId="13" fillId="0" borderId="39" xfId="8" applyNumberFormat="1" applyFont="1" applyBorder="1" applyAlignment="1" applyProtection="1">
      <alignment horizontal="distributed" vertical="center"/>
    </xf>
    <xf numFmtId="49" fontId="13" fillId="0" borderId="24" xfId="8" applyNumberFormat="1" applyFont="1" applyBorder="1" applyAlignment="1" applyProtection="1">
      <alignment horizontal="center" vertical="center"/>
    </xf>
    <xf numFmtId="49" fontId="13" fillId="0" borderId="0" xfId="8" applyNumberFormat="1" applyFont="1" applyBorder="1" applyAlignment="1" applyProtection="1">
      <alignment horizontal="center" vertical="center"/>
    </xf>
    <xf numFmtId="176" fontId="58" fillId="0" borderId="41" xfId="8" applyNumberFormat="1" applyFont="1" applyBorder="1" applyAlignment="1" applyProtection="1">
      <alignment horizontal="distributed" vertical="center"/>
    </xf>
    <xf numFmtId="176" fontId="58" fillId="0" borderId="63" xfId="8" applyNumberFormat="1" applyFont="1" applyBorder="1" applyAlignment="1" applyProtection="1">
      <alignment horizontal="distributed" vertical="center"/>
    </xf>
    <xf numFmtId="176" fontId="58" fillId="0" borderId="25" xfId="8" applyNumberFormat="1" applyFont="1" applyBorder="1" applyAlignment="1" applyProtection="1">
      <alignment horizontal="distributed" vertical="center"/>
    </xf>
    <xf numFmtId="176" fontId="58" fillId="0" borderId="42" xfId="8" applyNumberFormat="1" applyFont="1" applyBorder="1" applyAlignment="1" applyProtection="1">
      <alignment horizontal="distributed" vertical="center"/>
    </xf>
    <xf numFmtId="176" fontId="58" fillId="0" borderId="64" xfId="8" applyNumberFormat="1" applyFont="1" applyBorder="1" applyAlignment="1" applyProtection="1">
      <alignment horizontal="distributed" vertical="center"/>
    </xf>
    <xf numFmtId="176" fontId="58" fillId="0" borderId="21" xfId="8" applyNumberFormat="1" applyFont="1" applyBorder="1" applyAlignment="1" applyProtection="1">
      <alignment horizontal="distributed" vertical="center"/>
    </xf>
    <xf numFmtId="49" fontId="13" fillId="0" borderId="0" xfId="0" applyNumberFormat="1" applyFont="1" applyBorder="1" applyAlignment="1" applyProtection="1">
      <alignment vertical="center"/>
    </xf>
    <xf numFmtId="49" fontId="13" fillId="0" borderId="42" xfId="0" applyNumberFormat="1" applyFont="1" applyBorder="1" applyAlignment="1" applyProtection="1">
      <alignment vertical="center"/>
    </xf>
    <xf numFmtId="49" fontId="13" fillId="0" borderId="0" xfId="0" applyNumberFormat="1" applyFont="1" applyBorder="1" applyAlignment="1" applyProtection="1">
      <alignment vertical="center"/>
      <protection locked="0"/>
    </xf>
    <xf numFmtId="49" fontId="13" fillId="0" borderId="42" xfId="0" applyNumberFormat="1" applyFont="1" applyBorder="1" applyAlignment="1" applyProtection="1">
      <alignment vertical="center"/>
      <protection locked="0"/>
    </xf>
    <xf numFmtId="176" fontId="22" fillId="0" borderId="39" xfId="0" applyNumberFormat="1" applyFont="1" applyBorder="1" applyAlignment="1" applyProtection="1">
      <alignment horizontal="distributed" vertical="center"/>
    </xf>
    <xf numFmtId="176" fontId="22" fillId="0" borderId="0" xfId="0" applyNumberFormat="1" applyFont="1" applyBorder="1" applyAlignment="1" applyProtection="1">
      <alignment horizontal="distributed" vertical="center"/>
    </xf>
    <xf numFmtId="176" fontId="22" fillId="0" borderId="37" xfId="0" applyNumberFormat="1"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176" fontId="22" fillId="0" borderId="20" xfId="0" applyNumberFormat="1" applyFont="1" applyBorder="1" applyAlignment="1" applyProtection="1">
      <alignment horizontal="distributed" vertical="center"/>
    </xf>
    <xf numFmtId="176" fontId="22" fillId="0" borderId="26" xfId="0" applyNumberFormat="1" applyFont="1" applyBorder="1" applyAlignment="1" applyProtection="1">
      <alignment horizontal="distributed" vertical="center"/>
    </xf>
    <xf numFmtId="0" fontId="13" fillId="0" borderId="44" xfId="8" applyNumberFormat="1" applyFont="1" applyBorder="1" applyAlignment="1" applyProtection="1">
      <alignment horizontal="distributed" vertical="center" wrapText="1"/>
      <protection locked="0"/>
    </xf>
    <xf numFmtId="0" fontId="13" fillId="0" borderId="44" xfId="8" applyNumberFormat="1" applyFont="1" applyBorder="1" applyAlignment="1" applyProtection="1">
      <alignment horizontal="distributed" vertical="center"/>
      <protection locked="0"/>
    </xf>
    <xf numFmtId="176" fontId="106" fillId="0" borderId="40" xfId="0" applyNumberFormat="1" applyFont="1" applyBorder="1" applyAlignment="1" applyProtection="1">
      <alignment horizontal="distributed" vertical="center" indent="1"/>
      <protection locked="0"/>
    </xf>
    <xf numFmtId="176" fontId="106" fillId="0" borderId="24" xfId="0" applyNumberFormat="1" applyFont="1" applyBorder="1" applyAlignment="1" applyProtection="1">
      <alignment horizontal="distributed" vertical="center" indent="1"/>
      <protection locked="0"/>
    </xf>
    <xf numFmtId="176" fontId="106" fillId="0" borderId="23" xfId="0" applyNumberFormat="1" applyFont="1" applyBorder="1" applyAlignment="1" applyProtection="1">
      <alignment horizontal="distributed" vertical="center" indent="1"/>
      <protection locked="0"/>
    </xf>
    <xf numFmtId="176" fontId="22" fillId="0" borderId="37" xfId="0" applyNumberFormat="1" applyFont="1" applyBorder="1" applyAlignment="1" applyProtection="1">
      <alignment horizontal="distributed" vertical="center" indent="1"/>
      <protection locked="0"/>
    </xf>
    <xf numFmtId="176" fontId="22" fillId="0" borderId="27" xfId="0" applyNumberFormat="1" applyFont="1" applyBorder="1" applyAlignment="1" applyProtection="1">
      <alignment horizontal="distributed" vertical="center" indent="1"/>
      <protection locked="0"/>
    </xf>
    <xf numFmtId="176" fontId="22" fillId="0" borderId="36" xfId="0" applyNumberFormat="1" applyFont="1" applyBorder="1" applyAlignment="1" applyProtection="1">
      <alignment horizontal="distributed" vertical="center" indent="1"/>
      <protection locked="0"/>
    </xf>
    <xf numFmtId="176" fontId="22" fillId="0" borderId="26" xfId="0" applyNumberFormat="1" applyFont="1" applyBorder="1" applyAlignment="1" applyProtection="1">
      <alignment horizontal="distributed" vertical="center" indent="1"/>
      <protection locked="0"/>
    </xf>
    <xf numFmtId="49" fontId="8" fillId="0" borderId="0" xfId="8" applyNumberFormat="1" applyFont="1" applyBorder="1" applyAlignment="1" applyProtection="1">
      <alignment horizontal="distributed" vertical="center"/>
    </xf>
    <xf numFmtId="0" fontId="22" fillId="0" borderId="0" xfId="0" applyFont="1" applyBorder="1" applyAlignment="1" applyProtection="1">
      <alignment horizontal="distributed" vertical="center"/>
    </xf>
    <xf numFmtId="49" fontId="8" fillId="0" borderId="0" xfId="8" applyNumberFormat="1" applyFont="1" applyBorder="1" applyAlignment="1" applyProtection="1">
      <alignment horizontal="center" vertical="top"/>
    </xf>
    <xf numFmtId="0" fontId="8" fillId="0" borderId="46" xfId="8" applyNumberFormat="1" applyFont="1" applyBorder="1" applyAlignment="1" applyProtection="1">
      <alignment vertical="top" wrapText="1"/>
    </xf>
    <xf numFmtId="0" fontId="22" fillId="0" borderId="0" xfId="0" applyFont="1" applyBorder="1" applyAlignment="1">
      <alignment vertical="top" wrapText="1"/>
    </xf>
    <xf numFmtId="49" fontId="14" fillId="0" borderId="44" xfId="8" applyNumberFormat="1" applyFont="1" applyBorder="1" applyAlignment="1" applyProtection="1">
      <alignment horizontal="distributed" vertical="center"/>
    </xf>
    <xf numFmtId="176" fontId="106" fillId="0" borderId="40" xfId="0" applyNumberFormat="1" applyFont="1" applyBorder="1" applyAlignment="1" applyProtection="1">
      <alignment horizontal="distributed" vertical="center"/>
    </xf>
    <xf numFmtId="176" fontId="106" fillId="0" borderId="24" xfId="0" applyNumberFormat="1" applyFont="1" applyBorder="1" applyAlignment="1" applyProtection="1">
      <alignment horizontal="distributed" vertical="center"/>
    </xf>
    <xf numFmtId="176" fontId="106" fillId="0" borderId="41" xfId="0" applyNumberFormat="1" applyFont="1" applyBorder="1" applyAlignment="1" applyProtection="1">
      <alignment horizontal="distributed" vertical="center"/>
    </xf>
    <xf numFmtId="176" fontId="106" fillId="0" borderId="39" xfId="0" applyNumberFormat="1" applyFont="1" applyBorder="1" applyAlignment="1" applyProtection="1">
      <alignment horizontal="distributed" vertical="center"/>
    </xf>
    <xf numFmtId="176" fontId="106" fillId="0" borderId="0" xfId="0" applyNumberFormat="1" applyFont="1" applyBorder="1" applyAlignment="1" applyProtection="1">
      <alignment horizontal="distributed" vertical="center"/>
    </xf>
    <xf numFmtId="176" fontId="106" fillId="0" borderId="42" xfId="0" applyNumberFormat="1" applyFont="1" applyBorder="1" applyAlignment="1" applyProtection="1">
      <alignment horizontal="distributed" vertical="center"/>
    </xf>
    <xf numFmtId="49" fontId="16" fillId="0" borderId="44" xfId="8" applyNumberFormat="1" applyFont="1" applyBorder="1" applyAlignment="1" applyProtection="1">
      <alignment horizontal="center" vertical="center" wrapText="1"/>
    </xf>
    <xf numFmtId="183" fontId="55" fillId="0" borderId="40" xfId="8" applyNumberFormat="1" applyFont="1" applyBorder="1" applyAlignment="1" applyProtection="1">
      <alignment horizontal="right" vertical="center"/>
    </xf>
    <xf numFmtId="183" fontId="55" fillId="0" borderId="24" xfId="8" applyNumberFormat="1" applyFont="1" applyBorder="1" applyAlignment="1" applyProtection="1">
      <alignment horizontal="right" vertical="center"/>
    </xf>
    <xf numFmtId="183" fontId="55" fillId="0" borderId="39" xfId="8" applyNumberFormat="1" applyFont="1" applyBorder="1" applyAlignment="1" applyProtection="1">
      <alignment horizontal="right" vertical="center"/>
    </xf>
    <xf numFmtId="183" fontId="55" fillId="0" borderId="0" xfId="8" applyNumberFormat="1" applyFont="1" applyBorder="1" applyAlignment="1" applyProtection="1">
      <alignment horizontal="right" vertical="center"/>
    </xf>
    <xf numFmtId="0" fontId="8" fillId="0" borderId="0" xfId="8" applyNumberFormat="1" applyFont="1" applyBorder="1" applyAlignment="1" applyProtection="1">
      <alignment vertical="top" wrapText="1"/>
    </xf>
    <xf numFmtId="0" fontId="19" fillId="0" borderId="0" xfId="0" applyFont="1" applyBorder="1" applyAlignment="1">
      <alignment vertical="top" wrapText="1"/>
    </xf>
    <xf numFmtId="176" fontId="8" fillId="0" borderId="39" xfId="0" applyNumberFormat="1" applyFont="1" applyBorder="1" applyAlignment="1" applyProtection="1">
      <alignment horizontal="distributed" vertical="center"/>
    </xf>
    <xf numFmtId="176" fontId="8" fillId="0" borderId="0" xfId="0" applyNumberFormat="1" applyFont="1" applyBorder="1" applyAlignment="1" applyProtection="1">
      <alignment horizontal="distributed" vertical="center"/>
    </xf>
    <xf numFmtId="176" fontId="8" fillId="0" borderId="42" xfId="0" applyNumberFormat="1" applyFont="1" applyBorder="1" applyAlignment="1" applyProtection="1">
      <alignment horizontal="distributed" vertical="center"/>
    </xf>
    <xf numFmtId="176" fontId="8" fillId="0" borderId="37" xfId="0" applyNumberFormat="1" applyFont="1" applyBorder="1" applyAlignment="1" applyProtection="1">
      <alignment horizontal="distributed" vertical="center"/>
    </xf>
    <xf numFmtId="176" fontId="8" fillId="0" borderId="27" xfId="0" applyNumberFormat="1" applyFont="1" applyBorder="1" applyAlignment="1" applyProtection="1">
      <alignment horizontal="distributed" vertical="center"/>
    </xf>
    <xf numFmtId="176" fontId="8" fillId="0" borderId="36" xfId="0" applyNumberFormat="1" applyFont="1" applyBorder="1" applyAlignment="1" applyProtection="1">
      <alignment horizontal="distributed" vertical="center"/>
    </xf>
    <xf numFmtId="183" fontId="6" fillId="0" borderId="39" xfId="8" applyNumberFormat="1" applyFont="1" applyBorder="1" applyAlignment="1" applyProtection="1">
      <alignment horizontal="right" vertical="center"/>
    </xf>
    <xf numFmtId="183" fontId="6" fillId="0" borderId="0" xfId="8" applyNumberFormat="1" applyFont="1" applyBorder="1" applyAlignment="1" applyProtection="1">
      <alignment horizontal="right" vertical="center"/>
    </xf>
    <xf numFmtId="183" fontId="6" fillId="0" borderId="37" xfId="8" applyNumberFormat="1" applyFont="1" applyBorder="1" applyAlignment="1" applyProtection="1">
      <alignment horizontal="right" vertical="center"/>
    </xf>
    <xf numFmtId="183" fontId="6" fillId="0" borderId="27" xfId="8" applyNumberFormat="1" applyFont="1" applyBorder="1" applyAlignment="1" applyProtection="1">
      <alignment horizontal="right" vertical="center"/>
    </xf>
    <xf numFmtId="49" fontId="13" fillId="0" borderId="0" xfId="8" applyNumberFormat="1" applyFont="1" applyBorder="1" applyAlignment="1" applyProtection="1">
      <alignment horizontal="distributed" vertical="center"/>
    </xf>
    <xf numFmtId="0" fontId="8" fillId="0" borderId="0" xfId="8" applyNumberFormat="1" applyFont="1" applyBorder="1" applyAlignment="1" applyProtection="1">
      <alignment horizontal="left" vertical="center" wrapText="1"/>
    </xf>
    <xf numFmtId="0" fontId="19" fillId="0" borderId="0" xfId="0" applyFont="1" applyBorder="1" applyAlignment="1" applyProtection="1">
      <alignment horizontal="left" vertical="center" wrapText="1"/>
    </xf>
    <xf numFmtId="176" fontId="8" fillId="0" borderId="0" xfId="8" applyNumberFormat="1" applyFont="1" applyBorder="1" applyAlignment="1" applyProtection="1">
      <alignment horizontal="distributed" vertical="center"/>
      <protection locked="0"/>
    </xf>
    <xf numFmtId="176" fontId="22" fillId="0" borderId="0" xfId="0" applyNumberFormat="1" applyFont="1" applyBorder="1" applyAlignment="1" applyProtection="1">
      <alignment horizontal="distributed" vertical="center"/>
      <protection locked="0"/>
    </xf>
    <xf numFmtId="49" fontId="13" fillId="0" borderId="63" xfId="8" applyNumberFormat="1" applyFont="1" applyBorder="1" applyAlignment="1" applyProtection="1">
      <alignment horizontal="center" vertical="center"/>
    </xf>
    <xf numFmtId="49" fontId="13" fillId="0" borderId="64" xfId="8" applyNumberFormat="1" applyFont="1" applyBorder="1" applyAlignment="1" applyProtection="1">
      <alignment horizontal="center" vertical="center"/>
    </xf>
    <xf numFmtId="49" fontId="13" fillId="0" borderId="62" xfId="8" applyNumberFormat="1" applyFont="1" applyBorder="1" applyAlignment="1" applyProtection="1">
      <alignment horizontal="center" vertical="center"/>
    </xf>
    <xf numFmtId="0" fontId="8" fillId="0" borderId="63" xfId="8" applyFont="1" applyFill="1" applyBorder="1" applyAlignment="1" applyProtection="1">
      <alignment vertical="center" wrapText="1"/>
    </xf>
    <xf numFmtId="0" fontId="8" fillId="0" borderId="64" xfId="8" applyFont="1" applyFill="1" applyBorder="1" applyAlignment="1" applyProtection="1">
      <alignment vertical="center" wrapText="1"/>
    </xf>
    <xf numFmtId="0" fontId="8" fillId="0" borderId="62" xfId="8" applyFont="1" applyFill="1" applyBorder="1" applyAlignment="1" applyProtection="1">
      <alignment vertical="center" wrapText="1"/>
    </xf>
    <xf numFmtId="0" fontId="40" fillId="0" borderId="63" xfId="0" applyFont="1" applyBorder="1" applyAlignment="1">
      <alignment horizontal="center" vertical="center"/>
    </xf>
    <xf numFmtId="0" fontId="40" fillId="0" borderId="64" xfId="0" applyFont="1" applyBorder="1" applyAlignment="1">
      <alignment horizontal="center" vertical="center"/>
    </xf>
    <xf numFmtId="0" fontId="40" fillId="0" borderId="62" xfId="0" applyFont="1" applyBorder="1" applyAlignment="1">
      <alignment horizontal="center" vertical="center"/>
    </xf>
    <xf numFmtId="0" fontId="8" fillId="0" borderId="63" xfId="8" applyFont="1" applyFill="1" applyBorder="1" applyAlignment="1" applyProtection="1">
      <alignment horizontal="center" vertical="center" wrapText="1"/>
    </xf>
    <xf numFmtId="0" fontId="8" fillId="0" borderId="25" xfId="8" applyFont="1" applyFill="1" applyBorder="1" applyAlignment="1" applyProtection="1">
      <alignment horizontal="center" vertical="center" wrapText="1"/>
    </xf>
    <xf numFmtId="0" fontId="8" fillId="0" borderId="64" xfId="8" applyFont="1" applyFill="1" applyBorder="1" applyAlignment="1" applyProtection="1">
      <alignment horizontal="center" vertical="center" wrapText="1"/>
    </xf>
    <xf numFmtId="0" fontId="8" fillId="0" borderId="21" xfId="8" applyFont="1" applyFill="1" applyBorder="1" applyAlignment="1" applyProtection="1">
      <alignment horizontal="center" vertical="center" wrapText="1"/>
    </xf>
    <xf numFmtId="0" fontId="8" fillId="0" borderId="62" xfId="8" applyFont="1" applyFill="1" applyBorder="1" applyAlignment="1" applyProtection="1">
      <alignment horizontal="center" vertical="center" wrapText="1"/>
    </xf>
    <xf numFmtId="0" fontId="8" fillId="0" borderId="28" xfId="8" applyFont="1" applyFill="1" applyBorder="1" applyAlignment="1" applyProtection="1">
      <alignment horizontal="center" vertical="center" wrapText="1"/>
    </xf>
    <xf numFmtId="0" fontId="22" fillId="0" borderId="46" xfId="0" applyNumberFormat="1" applyFont="1" applyBorder="1" applyAlignment="1" applyProtection="1">
      <alignment vertical="top" wrapText="1"/>
    </xf>
    <xf numFmtId="49" fontId="61" fillId="0" borderId="0" xfId="8" applyNumberFormat="1" applyFont="1" applyAlignment="1">
      <alignment vertical="center" wrapText="1"/>
    </xf>
    <xf numFmtId="0" fontId="35" fillId="0" borderId="0" xfId="0" applyFont="1" applyAlignment="1" applyProtection="1">
      <alignment vertical="center"/>
      <protection locked="0"/>
    </xf>
    <xf numFmtId="0" fontId="19" fillId="0" borderId="0" xfId="0" applyFont="1" applyAlignment="1" applyProtection="1">
      <alignment vertical="center"/>
      <protection locked="0"/>
    </xf>
    <xf numFmtId="0" fontId="35" fillId="0" borderId="0" xfId="0" applyFont="1" applyAlignment="1" applyProtection="1">
      <alignment horizontal="distributed" vertical="center"/>
    </xf>
    <xf numFmtId="0" fontId="44" fillId="0" borderId="0" xfId="0" applyFont="1" applyAlignment="1" applyProtection="1">
      <alignment horizontal="distributed" vertical="center"/>
    </xf>
    <xf numFmtId="49" fontId="6" fillId="0" borderId="17" xfId="8" applyNumberFormat="1" applyFont="1" applyBorder="1" applyAlignment="1" applyProtection="1">
      <alignment vertical="top" wrapText="1"/>
    </xf>
    <xf numFmtId="49" fontId="13" fillId="0" borderId="8" xfId="8" applyNumberFormat="1" applyFont="1" applyBorder="1" applyAlignment="1" applyProtection="1">
      <alignment horizontal="right" vertical="center"/>
      <protection locked="0"/>
    </xf>
    <xf numFmtId="0" fontId="6" fillId="0" borderId="7" xfId="8" applyFont="1" applyBorder="1" applyAlignment="1" applyProtection="1">
      <alignment horizontal="right" vertical="center"/>
      <protection locked="0"/>
    </xf>
    <xf numFmtId="0" fontId="6" fillId="0" borderId="9" xfId="8" applyFont="1" applyBorder="1" applyAlignment="1" applyProtection="1">
      <alignment horizontal="right" vertical="center"/>
      <protection locked="0"/>
    </xf>
    <xf numFmtId="49" fontId="14" fillId="0" borderId="34" xfId="8" applyNumberFormat="1" applyFont="1" applyBorder="1" applyAlignment="1">
      <alignment horizontal="right" vertical="center" wrapText="1"/>
    </xf>
    <xf numFmtId="0" fontId="19" fillId="0" borderId="24" xfId="0" applyFont="1" applyBorder="1" applyAlignment="1">
      <alignment horizontal="right" vertical="center"/>
    </xf>
    <xf numFmtId="0" fontId="19" fillId="0" borderId="41" xfId="0" applyFont="1" applyBorder="1" applyAlignment="1">
      <alignment horizontal="right" vertical="center"/>
    </xf>
    <xf numFmtId="49" fontId="13" fillId="0" borderId="40" xfId="8" applyNumberFormat="1" applyFont="1" applyBorder="1" applyAlignment="1">
      <alignment horizontal="center" vertical="center"/>
    </xf>
    <xf numFmtId="0" fontId="6" fillId="0" borderId="24" xfId="8" applyFont="1" applyBorder="1" applyAlignment="1">
      <alignment horizontal="center" vertical="center"/>
    </xf>
    <xf numFmtId="0" fontId="6" fillId="0" borderId="23" xfId="8" applyFont="1" applyBorder="1" applyAlignment="1">
      <alignment horizontal="center" vertical="center"/>
    </xf>
    <xf numFmtId="0" fontId="6" fillId="0" borderId="37" xfId="8" applyFont="1" applyBorder="1" applyAlignment="1">
      <alignment horizontal="center" vertical="center"/>
    </xf>
    <xf numFmtId="0" fontId="6" fillId="0" borderId="27" xfId="8" applyFont="1" applyBorder="1" applyAlignment="1">
      <alignment horizontal="center" vertical="center"/>
    </xf>
    <xf numFmtId="0" fontId="6" fillId="0" borderId="26" xfId="8" applyFont="1" applyBorder="1" applyAlignment="1">
      <alignment horizontal="center" vertical="center"/>
    </xf>
    <xf numFmtId="0" fontId="14" fillId="0" borderId="35" xfId="8" applyFont="1" applyBorder="1" applyAlignment="1">
      <alignment horizontal="left" vertical="center"/>
    </xf>
    <xf numFmtId="0" fontId="19" fillId="0" borderId="27" xfId="0" applyFont="1" applyBorder="1" applyAlignment="1">
      <alignment horizontal="left" vertical="center"/>
    </xf>
    <xf numFmtId="0" fontId="19" fillId="0" borderId="36" xfId="0" applyFont="1" applyBorder="1" applyAlignment="1">
      <alignment horizontal="left" vertical="center"/>
    </xf>
    <xf numFmtId="0" fontId="19" fillId="0" borderId="7" xfId="0" applyFont="1" applyBorder="1" applyAlignment="1" applyProtection="1">
      <alignment horizontal="right" vertical="center"/>
      <protection locked="0"/>
    </xf>
    <xf numFmtId="0" fontId="19" fillId="0" borderId="9" xfId="0" applyFont="1" applyBorder="1" applyAlignment="1" applyProtection="1">
      <alignment horizontal="right" vertical="center"/>
      <protection locked="0"/>
    </xf>
    <xf numFmtId="49" fontId="14" fillId="0" borderId="38" xfId="8" applyNumberFormat="1" applyFont="1" applyBorder="1" applyAlignment="1" applyProtection="1">
      <alignment horizontal="distributed" vertical="center"/>
    </xf>
    <xf numFmtId="49" fontId="14" fillId="0" borderId="30" xfId="8" applyNumberFormat="1" applyFont="1" applyBorder="1" applyAlignment="1" applyProtection="1">
      <alignment horizontal="distributed" vertical="center"/>
    </xf>
    <xf numFmtId="49" fontId="14" fillId="0" borderId="39" xfId="8" applyNumberFormat="1" applyFont="1" applyBorder="1" applyAlignment="1" applyProtection="1">
      <alignment horizontal="distributed" vertical="center"/>
    </xf>
    <xf numFmtId="49" fontId="14" fillId="0" borderId="0" xfId="8" applyNumberFormat="1" applyFont="1" applyBorder="1" applyAlignment="1" applyProtection="1">
      <alignment horizontal="distributed" vertical="center"/>
    </xf>
    <xf numFmtId="49" fontId="14" fillId="0" borderId="37" xfId="8" applyNumberFormat="1" applyFont="1" applyBorder="1" applyAlignment="1" applyProtection="1">
      <alignment horizontal="distributed" vertical="center"/>
    </xf>
    <xf numFmtId="49" fontId="14" fillId="0" borderId="27" xfId="8" applyNumberFormat="1" applyFont="1" applyBorder="1" applyAlignment="1" applyProtection="1">
      <alignment horizontal="distributed" vertical="center"/>
    </xf>
    <xf numFmtId="0" fontId="8" fillId="0" borderId="38" xfId="8" applyFont="1" applyFill="1" applyBorder="1" applyAlignment="1" applyProtection="1">
      <alignment vertical="center" wrapText="1"/>
    </xf>
    <xf numFmtId="0" fontId="8" fillId="0" borderId="30" xfId="8" applyFont="1" applyFill="1" applyBorder="1" applyAlignment="1" applyProtection="1">
      <alignment vertical="center" wrapText="1"/>
    </xf>
    <xf numFmtId="0" fontId="8" fillId="0" borderId="33" xfId="8" applyFont="1" applyFill="1" applyBorder="1" applyAlignment="1" applyProtection="1">
      <alignment vertical="center" wrapText="1"/>
    </xf>
    <xf numFmtId="0" fontId="8" fillId="0" borderId="39" xfId="8" applyFont="1" applyFill="1" applyBorder="1" applyAlignment="1" applyProtection="1">
      <alignment vertical="center" wrapText="1"/>
    </xf>
    <xf numFmtId="0" fontId="8" fillId="0" borderId="0" xfId="8" applyFont="1" applyFill="1" applyBorder="1" applyAlignment="1" applyProtection="1">
      <alignment vertical="center" wrapText="1"/>
    </xf>
    <xf numFmtId="0" fontId="8" fillId="0" borderId="20"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0" fontId="8" fillId="0" borderId="26" xfId="8" applyFont="1" applyFill="1" applyBorder="1" applyAlignment="1" applyProtection="1">
      <alignment vertical="center" wrapText="1"/>
    </xf>
    <xf numFmtId="49" fontId="13" fillId="0" borderId="10" xfId="8" applyNumberFormat="1" applyFont="1" applyBorder="1" applyAlignment="1" applyProtection="1">
      <alignment vertical="center" wrapText="1"/>
      <protection locked="0"/>
    </xf>
    <xf numFmtId="0" fontId="6" fillId="0" borderId="7" xfId="8" applyFont="1" applyBorder="1" applyAlignment="1" applyProtection="1">
      <alignment vertical="center" wrapText="1"/>
      <protection locked="0"/>
    </xf>
    <xf numFmtId="0" fontId="6" fillId="0" borderId="9" xfId="8" applyFont="1" applyBorder="1" applyAlignment="1" applyProtection="1">
      <alignment vertical="center" wrapText="1"/>
      <protection locked="0"/>
    </xf>
    <xf numFmtId="49" fontId="13" fillId="0" borderId="8" xfId="8" applyNumberFormat="1" applyFont="1" applyBorder="1" applyAlignment="1" applyProtection="1">
      <alignment vertical="center"/>
      <protection locked="0"/>
    </xf>
    <xf numFmtId="0" fontId="6" fillId="0" borderId="7" xfId="8" applyFont="1" applyBorder="1" applyAlignment="1" applyProtection="1">
      <alignment vertical="center"/>
      <protection locked="0"/>
    </xf>
    <xf numFmtId="0" fontId="6" fillId="0" borderId="6" xfId="8" applyFont="1" applyBorder="1" applyAlignment="1" applyProtection="1">
      <alignment vertical="center"/>
      <protection locked="0"/>
    </xf>
    <xf numFmtId="49" fontId="13" fillId="0" borderId="7" xfId="8" applyNumberFormat="1" applyFont="1" applyBorder="1" applyAlignment="1" applyProtection="1">
      <alignment vertical="center" wrapText="1"/>
      <protection locked="0"/>
    </xf>
    <xf numFmtId="49" fontId="13" fillId="0" borderId="9" xfId="8" applyNumberFormat="1" applyFont="1" applyBorder="1" applyAlignment="1" applyProtection="1">
      <alignment vertical="center" wrapText="1"/>
      <protection locked="0"/>
    </xf>
    <xf numFmtId="49" fontId="13" fillId="0" borderId="7" xfId="8" applyNumberFormat="1" applyFont="1" applyBorder="1" applyAlignment="1" applyProtection="1">
      <alignment vertical="center"/>
      <protection locked="0"/>
    </xf>
    <xf numFmtId="49" fontId="13" fillId="0" borderId="6" xfId="8" applyNumberFormat="1" applyFont="1" applyBorder="1" applyAlignment="1" applyProtection="1">
      <alignment vertical="center"/>
      <protection locked="0"/>
    </xf>
    <xf numFmtId="0" fontId="35" fillId="0" borderId="0" xfId="0" applyFont="1" applyAlignment="1" applyProtection="1">
      <alignment horizontal="center" vertical="center"/>
    </xf>
    <xf numFmtId="0" fontId="19" fillId="0" borderId="0" xfId="0" applyFont="1" applyAlignment="1" applyProtection="1">
      <alignment horizontal="center" vertical="center"/>
    </xf>
    <xf numFmtId="0" fontId="23" fillId="0" borderId="0" xfId="0" applyFont="1" applyAlignment="1" applyProtection="1">
      <alignment horizontal="distributed" vertical="center"/>
    </xf>
    <xf numFmtId="0" fontId="35" fillId="0" borderId="0" xfId="0" applyFont="1" applyBorder="1" applyAlignment="1" applyProtection="1">
      <alignment horizontal="left" vertical="center"/>
    </xf>
    <xf numFmtId="49" fontId="13" fillId="0" borderId="5" xfId="8" applyNumberFormat="1"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0" borderId="4" xfId="8" applyFont="1" applyBorder="1" applyAlignment="1" applyProtection="1">
      <alignment vertical="center" wrapText="1"/>
      <protection locked="0"/>
    </xf>
    <xf numFmtId="49" fontId="13" fillId="0" borderId="3" xfId="8" applyNumberFormat="1" applyFont="1" applyBorder="1" applyAlignment="1" applyProtection="1">
      <alignment vertical="center"/>
      <protection locked="0"/>
    </xf>
    <xf numFmtId="0" fontId="6" fillId="0" borderId="2" xfId="8" applyFont="1" applyBorder="1" applyAlignment="1" applyProtection="1">
      <alignment vertical="center"/>
      <protection locked="0"/>
    </xf>
    <xf numFmtId="0" fontId="6" fillId="0" borderId="1" xfId="8" applyFont="1" applyBorder="1" applyAlignment="1" applyProtection="1">
      <alignment vertical="center"/>
      <protection locked="0"/>
    </xf>
    <xf numFmtId="0" fontId="57" fillId="0" borderId="65" xfId="0" applyFont="1" applyBorder="1" applyAlignment="1">
      <alignment horizontal="distributed" vertical="center"/>
    </xf>
    <xf numFmtId="0" fontId="57" fillId="0" borderId="66" xfId="0" applyFont="1" applyBorder="1" applyAlignment="1">
      <alignment horizontal="distributed" vertical="center"/>
    </xf>
    <xf numFmtId="0" fontId="57" fillId="0" borderId="30" xfId="0" applyFont="1" applyBorder="1" applyAlignment="1">
      <alignment horizontal="distributed" vertical="center"/>
    </xf>
    <xf numFmtId="0" fontId="19" fillId="0" borderId="30" xfId="0" applyFont="1" applyBorder="1" applyAlignment="1">
      <alignment horizontal="distributed" vertical="center"/>
    </xf>
    <xf numFmtId="49" fontId="13" fillId="0" borderId="0" xfId="8" applyNumberFormat="1" applyFont="1" applyBorder="1" applyAlignment="1" applyProtection="1">
      <alignment horizontal="center" vertical="top"/>
    </xf>
    <xf numFmtId="0" fontId="19" fillId="0" borderId="0" xfId="0" applyFont="1" applyAlignment="1" applyProtection="1">
      <alignment horizontal="center" vertical="top"/>
    </xf>
    <xf numFmtId="0" fontId="6" fillId="0" borderId="46" xfId="8" applyNumberFormat="1" applyFont="1" applyBorder="1" applyAlignment="1" applyProtection="1">
      <alignment vertical="top" wrapText="1"/>
    </xf>
    <xf numFmtId="0" fontId="19" fillId="0" borderId="46" xfId="0" applyNumberFormat="1" applyFont="1" applyBorder="1" applyAlignment="1" applyProtection="1">
      <alignment vertical="top" wrapText="1"/>
    </xf>
    <xf numFmtId="0" fontId="19" fillId="0" borderId="0" xfId="0" applyFont="1" applyAlignment="1">
      <alignment vertical="top" wrapText="1"/>
    </xf>
    <xf numFmtId="49" fontId="13" fillId="0" borderId="40" xfId="8" applyNumberFormat="1" applyFont="1" applyBorder="1" applyAlignment="1" applyProtection="1">
      <alignment horizontal="distributed" vertical="top"/>
    </xf>
    <xf numFmtId="0" fontId="6" fillId="0" borderId="24" xfId="8" applyFont="1" applyBorder="1" applyAlignment="1" applyProtection="1">
      <alignment horizontal="distributed" vertical="top"/>
    </xf>
    <xf numFmtId="0" fontId="19" fillId="0" borderId="37" xfId="0" applyFont="1" applyBorder="1" applyAlignment="1" applyProtection="1">
      <alignment vertical="top"/>
    </xf>
    <xf numFmtId="0" fontId="19" fillId="0" borderId="27" xfId="0" applyFont="1" applyBorder="1" applyAlignment="1" applyProtection="1">
      <alignment vertical="top"/>
    </xf>
    <xf numFmtId="176" fontId="58" fillId="0" borderId="24" xfId="8" applyNumberFormat="1" applyFont="1" applyBorder="1" applyAlignment="1" applyProtection="1">
      <alignment horizontal="distributed" vertical="center"/>
    </xf>
    <xf numFmtId="176" fontId="55" fillId="0" borderId="24" xfId="0" applyNumberFormat="1" applyFont="1" applyBorder="1" applyAlignment="1" applyProtection="1">
      <alignment horizontal="distributed" vertical="center"/>
    </xf>
    <xf numFmtId="176" fontId="55" fillId="0" borderId="41" xfId="0" applyNumberFormat="1" applyFont="1" applyBorder="1" applyAlignment="1" applyProtection="1">
      <alignment horizontal="distributed" vertical="center"/>
    </xf>
    <xf numFmtId="49" fontId="14" fillId="0" borderId="40" xfId="8" applyNumberFormat="1" applyFont="1" applyBorder="1" applyAlignment="1" applyProtection="1">
      <alignment horizontal="distributed" vertical="top" wrapText="1"/>
    </xf>
    <xf numFmtId="0" fontId="14" fillId="0" borderId="24" xfId="8" applyFont="1" applyBorder="1" applyAlignment="1" applyProtection="1">
      <alignment horizontal="distributed" vertical="top"/>
    </xf>
    <xf numFmtId="0" fontId="39" fillId="0" borderId="37" xfId="0" applyFont="1" applyBorder="1" applyAlignment="1" applyProtection="1">
      <alignment horizontal="distributed" vertical="top"/>
    </xf>
    <xf numFmtId="0" fontId="39" fillId="0" borderId="27" xfId="0" applyFont="1" applyBorder="1" applyAlignment="1" applyProtection="1">
      <alignment horizontal="distributed" vertical="top"/>
    </xf>
    <xf numFmtId="179" fontId="52" fillId="0" borderId="24" xfId="8" applyNumberFormat="1" applyFont="1" applyBorder="1" applyAlignment="1" applyProtection="1">
      <alignment horizontal="right" vertical="center"/>
    </xf>
    <xf numFmtId="179" fontId="52" fillId="0" borderId="24" xfId="0" applyNumberFormat="1" applyFont="1" applyBorder="1" applyAlignment="1" applyProtection="1">
      <alignment horizontal="right" vertical="center"/>
    </xf>
    <xf numFmtId="176" fontId="13" fillId="0" borderId="27" xfId="8" applyNumberFormat="1" applyFont="1" applyBorder="1" applyAlignment="1" applyProtection="1">
      <alignment horizontal="distributed" vertical="center"/>
    </xf>
    <xf numFmtId="176" fontId="6" fillId="0" borderId="27" xfId="8" applyNumberFormat="1"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xf>
    <xf numFmtId="176" fontId="19" fillId="0" borderId="36" xfId="0" applyNumberFormat="1" applyFont="1" applyBorder="1" applyAlignment="1" applyProtection="1">
      <alignment horizontal="distributed" vertical="center"/>
    </xf>
    <xf numFmtId="179" fontId="44" fillId="0" borderId="27" xfId="0" applyNumberFormat="1" applyFont="1" applyBorder="1" applyAlignment="1" applyProtection="1">
      <alignment horizontal="right" vertical="center"/>
    </xf>
    <xf numFmtId="49" fontId="13" fillId="0" borderId="38" xfId="8" applyNumberFormat="1" applyFont="1" applyBorder="1" applyAlignment="1" applyProtection="1">
      <alignment horizontal="distributed" vertical="center"/>
    </xf>
    <xf numFmtId="0" fontId="6" fillId="0" borderId="30" xfId="8" applyFont="1" applyBorder="1" applyAlignment="1" applyProtection="1">
      <alignment horizontal="distributed" vertical="center"/>
    </xf>
    <xf numFmtId="0" fontId="6" fillId="0" borderId="30" xfId="8" applyFont="1" applyBorder="1" applyAlignment="1" applyProtection="1">
      <alignment horizontal="left" vertical="center" wrapText="1"/>
    </xf>
    <xf numFmtId="0" fontId="6" fillId="0" borderId="33" xfId="8" applyFont="1" applyBorder="1" applyAlignment="1" applyProtection="1">
      <alignment horizontal="left" vertical="center" wrapText="1"/>
    </xf>
    <xf numFmtId="0" fontId="6" fillId="0" borderId="27" xfId="8" applyFont="1" applyBorder="1" applyAlignment="1" applyProtection="1">
      <alignment horizontal="left" vertical="center" wrapText="1"/>
    </xf>
    <xf numFmtId="0" fontId="6" fillId="0" borderId="26" xfId="8" applyFont="1" applyBorder="1" applyAlignment="1" applyProtection="1">
      <alignment horizontal="left" vertical="center" wrapText="1"/>
    </xf>
    <xf numFmtId="49" fontId="13" fillId="0" borderId="22" xfId="8" applyNumberFormat="1" applyFont="1" applyBorder="1" applyAlignment="1" applyProtection="1">
      <alignment horizontal="left" vertical="center"/>
    </xf>
    <xf numFmtId="49" fontId="13" fillId="0" borderId="0" xfId="8" applyNumberFormat="1" applyFont="1" applyBorder="1" applyAlignment="1" applyProtection="1">
      <alignment horizontal="left" vertical="center"/>
    </xf>
    <xf numFmtId="49" fontId="13" fillId="0" borderId="22" xfId="8" applyNumberFormat="1" applyFont="1" applyBorder="1" applyAlignment="1" applyProtection="1">
      <alignment horizontal="distributed" vertical="center"/>
    </xf>
    <xf numFmtId="176" fontId="13" fillId="0" borderId="0" xfId="8" applyNumberFormat="1" applyFont="1" applyBorder="1" applyAlignment="1" applyProtection="1">
      <alignment horizontal="distributed" vertical="center"/>
    </xf>
    <xf numFmtId="176" fontId="6" fillId="0" borderId="0" xfId="8" applyNumberFormat="1" applyFont="1" applyBorder="1" applyAlignment="1" applyProtection="1">
      <alignment horizontal="distributed" vertical="center"/>
    </xf>
    <xf numFmtId="176" fontId="19" fillId="0" borderId="0" xfId="0" applyNumberFormat="1" applyFont="1" applyAlignment="1" applyProtection="1">
      <alignment horizontal="distributed" vertical="center"/>
    </xf>
    <xf numFmtId="49" fontId="13" fillId="0" borderId="40" xfId="8" applyNumberFormat="1" applyFont="1" applyBorder="1" applyAlignment="1" applyProtection="1">
      <alignment horizontal="distributed" vertical="center"/>
    </xf>
    <xf numFmtId="0" fontId="6" fillId="0" borderId="24" xfId="8" applyFont="1" applyBorder="1" applyAlignment="1" applyProtection="1">
      <alignment horizontal="distributed" vertical="center"/>
    </xf>
    <xf numFmtId="0" fontId="6" fillId="0" borderId="24" xfId="8" applyFont="1" applyBorder="1" applyAlignment="1" applyProtection="1">
      <alignment horizontal="left" vertical="center" wrapText="1"/>
    </xf>
    <xf numFmtId="0" fontId="6" fillId="0" borderId="23" xfId="8" applyFont="1" applyBorder="1" applyAlignment="1" applyProtection="1">
      <alignment horizontal="left" vertical="center" wrapText="1"/>
    </xf>
    <xf numFmtId="0" fontId="19" fillId="0" borderId="0" xfId="0" applyFont="1" applyAlignment="1" applyProtection="1">
      <alignment vertical="top"/>
    </xf>
    <xf numFmtId="0" fontId="6" fillId="0" borderId="0" xfId="8" applyNumberFormat="1" applyFont="1" applyBorder="1" applyAlignment="1" applyProtection="1">
      <alignment vertical="top" wrapText="1"/>
    </xf>
    <xf numFmtId="0" fontId="19" fillId="0" borderId="0" xfId="0" applyNumberFormat="1" applyFont="1" applyBorder="1" applyAlignment="1" applyProtection="1">
      <alignment vertical="top" wrapText="1"/>
    </xf>
    <xf numFmtId="0" fontId="19" fillId="0" borderId="27" xfId="0" applyFont="1" applyBorder="1" applyAlignment="1">
      <alignment vertical="top" wrapText="1"/>
    </xf>
    <xf numFmtId="49" fontId="13" fillId="0" borderId="40" xfId="8" applyNumberFormat="1" applyFont="1" applyBorder="1" applyAlignment="1" applyProtection="1">
      <alignment horizontal="distributed" vertical="top" wrapText="1"/>
    </xf>
    <xf numFmtId="0" fontId="19" fillId="0" borderId="24" xfId="0" applyFont="1" applyBorder="1" applyAlignment="1" applyProtection="1">
      <alignment horizontal="distributed" vertical="top"/>
    </xf>
    <xf numFmtId="0" fontId="19" fillId="0" borderId="37" xfId="0" applyFont="1" applyBorder="1" applyAlignment="1" applyProtection="1">
      <alignment horizontal="distributed" vertical="top"/>
    </xf>
    <xf numFmtId="0" fontId="19" fillId="0" borderId="27" xfId="0" applyFont="1" applyBorder="1" applyAlignment="1" applyProtection="1">
      <alignment horizontal="distributed" vertical="top"/>
    </xf>
    <xf numFmtId="49" fontId="14" fillId="0" borderId="40" xfId="8" applyNumberFormat="1" applyFont="1" applyBorder="1" applyAlignment="1" applyProtection="1">
      <alignment horizontal="distributed" vertical="top" wrapText="1" shrinkToFit="1"/>
    </xf>
    <xf numFmtId="0" fontId="39" fillId="0" borderId="24" xfId="0" applyFont="1" applyBorder="1" applyAlignment="1" applyProtection="1">
      <alignment horizontal="distributed" vertical="top" shrinkToFit="1"/>
    </xf>
    <xf numFmtId="176" fontId="58" fillId="0" borderId="24" xfId="0" applyNumberFormat="1" applyFont="1" applyBorder="1" applyAlignment="1" applyProtection="1">
      <alignment horizontal="distributed" vertical="center"/>
    </xf>
    <xf numFmtId="176" fontId="58" fillId="0" borderId="23" xfId="0" applyNumberFormat="1" applyFont="1" applyBorder="1" applyAlignment="1" applyProtection="1">
      <alignment horizontal="distributed" vertical="center"/>
    </xf>
    <xf numFmtId="0" fontId="19" fillId="0" borderId="0" xfId="0" applyFont="1" applyAlignment="1" applyProtection="1">
      <alignment horizontal="distributed" vertical="center"/>
    </xf>
    <xf numFmtId="176" fontId="55" fillId="0" borderId="23" xfId="0" applyNumberFormat="1" applyFont="1" applyBorder="1" applyAlignment="1" applyProtection="1">
      <alignment horizontal="distributed" vertical="center"/>
    </xf>
    <xf numFmtId="176" fontId="19" fillId="0" borderId="26" xfId="0" applyNumberFormat="1" applyFont="1" applyBorder="1" applyAlignment="1" applyProtection="1">
      <alignment horizontal="distributed" vertical="center"/>
    </xf>
    <xf numFmtId="49" fontId="14" fillId="0" borderId="34" xfId="8" applyNumberFormat="1" applyFont="1" applyBorder="1" applyAlignment="1" applyProtection="1">
      <alignment horizontal="right" vertical="center" wrapText="1"/>
    </xf>
    <xf numFmtId="0" fontId="19" fillId="0" borderId="24" xfId="0" applyFont="1" applyBorder="1" applyAlignment="1" applyProtection="1">
      <alignment horizontal="right" vertical="center"/>
    </xf>
    <xf numFmtId="0" fontId="19" fillId="0" borderId="41" xfId="0" applyFont="1" applyBorder="1" applyAlignment="1" applyProtection="1">
      <alignment horizontal="right" vertical="center"/>
    </xf>
    <xf numFmtId="49" fontId="13" fillId="0" borderId="40" xfId="8" applyNumberFormat="1" applyFont="1" applyBorder="1" applyAlignment="1" applyProtection="1">
      <alignment horizontal="center" vertical="center"/>
    </xf>
    <xf numFmtId="0" fontId="6" fillId="0" borderId="24" xfId="8" applyFont="1" applyBorder="1" applyAlignment="1" applyProtection="1">
      <alignment horizontal="center" vertical="center"/>
    </xf>
    <xf numFmtId="0" fontId="6" fillId="0" borderId="23" xfId="8" applyFont="1" applyBorder="1" applyAlignment="1" applyProtection="1">
      <alignment horizontal="center" vertical="center"/>
    </xf>
    <xf numFmtId="0" fontId="6" fillId="0" borderId="37" xfId="8" applyFont="1" applyBorder="1" applyAlignment="1" applyProtection="1">
      <alignment horizontal="center" vertical="center"/>
    </xf>
    <xf numFmtId="0" fontId="6" fillId="0" borderId="27" xfId="8" applyFont="1" applyBorder="1" applyAlignment="1" applyProtection="1">
      <alignment horizontal="center" vertical="center"/>
    </xf>
    <xf numFmtId="0" fontId="6" fillId="0" borderId="26" xfId="8" applyFont="1" applyBorder="1" applyAlignment="1" applyProtection="1">
      <alignment horizontal="center" vertical="center"/>
    </xf>
    <xf numFmtId="0" fontId="14" fillId="0" borderId="35" xfId="8" applyFont="1" applyBorder="1" applyAlignment="1" applyProtection="1">
      <alignment horizontal="left" vertical="center"/>
    </xf>
    <xf numFmtId="0" fontId="19" fillId="0" borderId="27" xfId="0" applyFont="1" applyBorder="1" applyAlignment="1" applyProtection="1">
      <alignment horizontal="left" vertical="center"/>
    </xf>
    <xf numFmtId="0" fontId="19" fillId="0" borderId="36" xfId="0" applyFont="1" applyBorder="1" applyAlignment="1" applyProtection="1">
      <alignment horizontal="left" vertical="center"/>
    </xf>
    <xf numFmtId="49" fontId="13" fillId="0" borderId="8" xfId="8" applyNumberFormat="1" applyFont="1" applyBorder="1" applyAlignment="1" applyProtection="1">
      <alignment vertical="center"/>
    </xf>
    <xf numFmtId="0" fontId="6" fillId="0" borderId="7" xfId="8" applyNumberFormat="1" applyFont="1" applyBorder="1" applyAlignment="1" applyProtection="1">
      <alignment vertical="center"/>
    </xf>
    <xf numFmtId="0" fontId="6" fillId="0" borderId="9" xfId="8" applyNumberFormat="1" applyFont="1" applyBorder="1" applyAlignment="1" applyProtection="1">
      <alignment vertical="center"/>
    </xf>
    <xf numFmtId="49" fontId="13" fillId="0" borderId="10" xfId="8" applyNumberFormat="1" applyFont="1" applyBorder="1" applyAlignment="1" applyProtection="1">
      <alignment vertical="center"/>
      <protection locked="0"/>
    </xf>
    <xf numFmtId="0" fontId="6" fillId="0" borderId="7" xfId="8" applyNumberFormat="1" applyFont="1" applyBorder="1" applyAlignment="1" applyProtection="1">
      <alignment vertical="center"/>
      <protection locked="0"/>
    </xf>
    <xf numFmtId="0" fontId="6" fillId="0" borderId="9" xfId="8" applyNumberFormat="1" applyFont="1" applyBorder="1" applyAlignment="1" applyProtection="1">
      <alignment vertical="center"/>
      <protection locked="0"/>
    </xf>
    <xf numFmtId="0" fontId="13" fillId="0" borderId="8" xfId="8" applyNumberFormat="1" applyFont="1" applyBorder="1" applyAlignment="1" applyProtection="1">
      <alignment vertical="center"/>
      <protection locked="0"/>
    </xf>
    <xf numFmtId="0" fontId="13" fillId="0" borderId="7" xfId="8" applyNumberFormat="1" applyFont="1" applyBorder="1" applyAlignment="1" applyProtection="1">
      <alignment vertical="center"/>
      <protection locked="0"/>
    </xf>
    <xf numFmtId="0" fontId="13" fillId="0" borderId="6" xfId="8" applyNumberFormat="1" applyFont="1" applyBorder="1" applyAlignment="1" applyProtection="1">
      <alignment vertical="center"/>
      <protection locked="0"/>
    </xf>
    <xf numFmtId="0" fontId="6" fillId="0" borderId="6" xfId="8" applyNumberFormat="1" applyFont="1" applyBorder="1" applyAlignment="1" applyProtection="1">
      <alignment vertical="center"/>
      <protection locked="0"/>
    </xf>
    <xf numFmtId="0" fontId="62" fillId="0" borderId="0" xfId="0" applyFont="1" applyAlignment="1">
      <alignment vertical="center" wrapText="1"/>
    </xf>
    <xf numFmtId="0" fontId="57" fillId="0" borderId="31" xfId="0" applyFont="1" applyBorder="1" applyAlignment="1">
      <alignment horizontal="distributed" vertical="center"/>
    </xf>
    <xf numFmtId="0" fontId="57" fillId="0" borderId="70" xfId="0" applyFont="1" applyBorder="1" applyAlignment="1">
      <alignment horizontal="distributed" vertical="center"/>
    </xf>
    <xf numFmtId="0" fontId="19" fillId="0" borderId="29" xfId="0" applyFont="1" applyBorder="1" applyAlignment="1">
      <alignment vertical="center"/>
    </xf>
    <xf numFmtId="0" fontId="19" fillId="0" borderId="64" xfId="0" applyFont="1" applyBorder="1" applyAlignment="1">
      <alignment vertical="center"/>
    </xf>
    <xf numFmtId="0" fontId="19" fillId="0" borderId="67" xfId="0" applyFont="1" applyBorder="1" applyAlignment="1">
      <alignment vertical="center"/>
    </xf>
    <xf numFmtId="0" fontId="19" fillId="0" borderId="68" xfId="0" applyFont="1" applyBorder="1" applyAlignment="1">
      <alignment vertical="center"/>
    </xf>
    <xf numFmtId="0" fontId="19" fillId="0" borderId="21" xfId="0" applyFont="1" applyBorder="1" applyAlignment="1">
      <alignment vertical="center"/>
    </xf>
    <xf numFmtId="0" fontId="19" fillId="0" borderId="18" xfId="0" applyFont="1" applyBorder="1" applyAlignment="1">
      <alignment vertical="center"/>
    </xf>
    <xf numFmtId="0" fontId="19" fillId="0" borderId="42" xfId="0" applyFont="1" applyBorder="1" applyAlignment="1">
      <alignment vertical="center"/>
    </xf>
    <xf numFmtId="0" fontId="19" fillId="0" borderId="43" xfId="0" applyFont="1" applyBorder="1" applyAlignment="1">
      <alignment vertical="center"/>
    </xf>
    <xf numFmtId="49" fontId="13" fillId="0" borderId="5" xfId="8" applyNumberFormat="1" applyFont="1" applyBorder="1" applyAlignment="1" applyProtection="1">
      <alignment vertical="center"/>
    </xf>
    <xf numFmtId="0" fontId="6" fillId="0" borderId="2" xfId="8" applyNumberFormat="1" applyFont="1" applyBorder="1" applyAlignment="1" applyProtection="1">
      <alignment vertical="center"/>
    </xf>
    <xf numFmtId="0" fontId="6" fillId="0" borderId="4" xfId="8" applyNumberFormat="1" applyFont="1" applyBorder="1" applyAlignment="1" applyProtection="1">
      <alignment vertical="center"/>
    </xf>
    <xf numFmtId="0" fontId="13" fillId="0" borderId="3" xfId="8" applyNumberFormat="1" applyFont="1" applyBorder="1" applyAlignment="1" applyProtection="1">
      <alignment vertical="center"/>
      <protection locked="0"/>
    </xf>
    <xf numFmtId="0" fontId="6" fillId="0" borderId="2" xfId="8" applyNumberFormat="1" applyFont="1" applyBorder="1" applyAlignment="1" applyProtection="1">
      <alignment vertical="center"/>
      <protection locked="0"/>
    </xf>
    <xf numFmtId="0" fontId="6" fillId="0" borderId="1" xfId="8" applyNumberFormat="1" applyFont="1" applyBorder="1" applyAlignment="1" applyProtection="1">
      <alignment vertical="center"/>
      <protection locked="0"/>
    </xf>
    <xf numFmtId="0" fontId="19" fillId="0" borderId="0" xfId="0" applyFont="1" applyAlignment="1" applyProtection="1">
      <alignment horizontal="distributed" vertical="top"/>
    </xf>
    <xf numFmtId="0" fontId="19" fillId="0" borderId="0" xfId="0" applyFont="1" applyAlignment="1" applyProtection="1">
      <alignment vertical="top" wrapText="1"/>
    </xf>
    <xf numFmtId="0" fontId="61" fillId="0" borderId="0" xfId="12" applyFont="1" applyAlignment="1">
      <alignment horizontal="left" vertical="center" wrapText="1"/>
    </xf>
    <xf numFmtId="176" fontId="6" fillId="0" borderId="0" xfId="8" applyNumberFormat="1" applyFont="1" applyFill="1" applyAlignment="1" applyProtection="1">
      <alignment horizontal="distributed" vertical="center" indent="1"/>
    </xf>
    <xf numFmtId="176" fontId="19" fillId="0" borderId="0" xfId="0" applyNumberFormat="1" applyFont="1" applyAlignment="1" applyProtection="1">
      <alignment horizontal="distributed" vertical="center" indent="1"/>
    </xf>
    <xf numFmtId="0" fontId="0" fillId="0" borderId="0" xfId="0" applyAlignment="1" applyProtection="1">
      <alignment horizontal="distributed" vertical="center" indent="1"/>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pplyProtection="1">
      <alignment horizontal="distributed" vertical="center"/>
    </xf>
    <xf numFmtId="0" fontId="19" fillId="0" borderId="0" xfId="0" applyFont="1" applyAlignment="1" applyProtection="1">
      <alignment horizontal="left" vertical="center"/>
    </xf>
    <xf numFmtId="0" fontId="0" fillId="0" borderId="0" xfId="0" applyAlignment="1" applyProtection="1">
      <alignment vertical="center"/>
    </xf>
    <xf numFmtId="0" fontId="6" fillId="0" borderId="0" xfId="8" applyFont="1" applyFill="1" applyAlignment="1">
      <alignment horizontal="center" vertical="center"/>
    </xf>
    <xf numFmtId="0" fontId="6" fillId="0" borderId="0" xfId="8" applyFont="1" applyFill="1" applyAlignment="1" applyProtection="1">
      <alignment horizontal="distributed" vertical="top"/>
    </xf>
    <xf numFmtId="0" fontId="8" fillId="0" borderId="0" xfId="8" applyFont="1" applyFill="1" applyAlignment="1">
      <alignment horizontal="distributed" vertical="center"/>
    </xf>
    <xf numFmtId="0" fontId="26" fillId="0" borderId="0" xfId="0" applyFont="1" applyAlignment="1">
      <alignment horizontal="distributed" vertical="center"/>
    </xf>
    <xf numFmtId="0" fontId="6" fillId="0" borderId="0" xfId="8" applyFont="1" applyFill="1" applyAlignment="1" applyProtection="1">
      <alignment vertical="center"/>
    </xf>
    <xf numFmtId="0" fontId="6" fillId="0" borderId="0" xfId="8" applyFont="1" applyFill="1" applyAlignment="1" applyProtection="1">
      <alignment vertical="top" wrapText="1"/>
    </xf>
    <xf numFmtId="0" fontId="6" fillId="0" borderId="0" xfId="8" applyFont="1" applyFill="1" applyAlignment="1" applyProtection="1">
      <alignment vertical="center" wrapText="1"/>
    </xf>
    <xf numFmtId="0" fontId="21" fillId="0" borderId="0" xfId="0" applyFont="1" applyBorder="1" applyAlignment="1">
      <alignment vertical="center" wrapText="1"/>
    </xf>
    <xf numFmtId="0" fontId="21" fillId="0" borderId="0" xfId="0" applyFont="1" applyBorder="1" applyAlignment="1" applyProtection="1">
      <alignment vertical="center" wrapText="1"/>
      <protection locked="0"/>
    </xf>
    <xf numFmtId="0" fontId="22" fillId="0" borderId="44" xfId="0" applyFont="1" applyBorder="1" applyAlignment="1" applyProtection="1">
      <alignment horizontal="center" vertical="center"/>
    </xf>
    <xf numFmtId="0" fontId="22" fillId="0" borderId="44" xfId="0" applyFont="1" applyBorder="1" applyAlignment="1" applyProtection="1">
      <alignment horizontal="center" vertical="center" shrinkToFit="1"/>
    </xf>
    <xf numFmtId="0" fontId="6" fillId="0" borderId="17" xfId="12" applyFont="1" applyBorder="1" applyAlignment="1" applyProtection="1">
      <alignment horizontal="left" vertical="center" indent="1" shrinkToFit="1"/>
    </xf>
    <xf numFmtId="0" fontId="19" fillId="0" borderId="17" xfId="0" applyFont="1" applyBorder="1" applyAlignment="1" applyProtection="1">
      <alignment horizontal="left" vertical="center" indent="1" shrinkToFit="1"/>
    </xf>
    <xf numFmtId="0" fontId="19" fillId="0" borderId="17" xfId="0" applyFont="1" applyBorder="1" applyAlignment="1">
      <alignment horizontal="left" vertical="center" indent="1" shrinkToFit="1"/>
    </xf>
    <xf numFmtId="0" fontId="22" fillId="0" borderId="15" xfId="0" applyFont="1" applyBorder="1" applyAlignment="1" applyProtection="1">
      <alignment horizontal="center" vertical="center"/>
    </xf>
    <xf numFmtId="0" fontId="22" fillId="0" borderId="14" xfId="0" applyFont="1" applyBorder="1" applyAlignment="1" applyProtection="1">
      <alignment horizontal="center" vertical="center"/>
    </xf>
    <xf numFmtId="0" fontId="19" fillId="0" borderId="13"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19" fillId="0" borderId="14" xfId="0" applyFont="1" applyBorder="1" applyAlignment="1" applyProtection="1">
      <alignment horizontal="center" vertical="center" wrapText="1"/>
    </xf>
    <xf numFmtId="0" fontId="39" fillId="0" borderId="13" xfId="0" applyFont="1" applyBorder="1" applyAlignment="1" applyProtection="1">
      <alignment horizontal="center" vertical="center" wrapText="1" shrinkToFit="1"/>
    </xf>
    <xf numFmtId="0" fontId="39" fillId="0" borderId="14" xfId="0" applyFont="1" applyBorder="1" applyAlignment="1" applyProtection="1">
      <alignment horizontal="center" vertical="center" wrapText="1" shrinkToFit="1"/>
    </xf>
    <xf numFmtId="183" fontId="19" fillId="0" borderId="12" xfId="0" applyNumberFormat="1" applyFont="1" applyBorder="1" applyAlignment="1" applyProtection="1">
      <alignment horizontal="center" vertical="center" shrinkToFit="1"/>
    </xf>
    <xf numFmtId="183" fontId="19" fillId="0" borderId="14" xfId="0" applyNumberFormat="1" applyFont="1" applyBorder="1" applyAlignment="1" applyProtection="1">
      <alignment horizontal="center" vertical="center" shrinkToFit="1"/>
    </xf>
    <xf numFmtId="185" fontId="19" fillId="0" borderId="12" xfId="0" applyNumberFormat="1" applyFont="1" applyBorder="1" applyAlignment="1" applyProtection="1">
      <alignment horizontal="center" vertical="center" shrinkToFit="1"/>
    </xf>
    <xf numFmtId="185" fontId="19" fillId="0" borderId="11" xfId="0" applyNumberFormat="1" applyFont="1" applyBorder="1" applyAlignment="1" applyProtection="1">
      <alignment horizontal="center" vertical="center" shrinkToFit="1"/>
    </xf>
    <xf numFmtId="0" fontId="8" fillId="0" borderId="22" xfId="12" applyFont="1" applyBorder="1" applyAlignment="1">
      <alignment horizontal="center" vertical="center" shrinkToFit="1"/>
    </xf>
    <xf numFmtId="0" fontId="22" fillId="0" borderId="42" xfId="0" applyFont="1" applyBorder="1" applyAlignment="1">
      <alignment horizontal="center" vertical="center" shrinkToFit="1"/>
    </xf>
    <xf numFmtId="0" fontId="22" fillId="0" borderId="22" xfId="0" applyFont="1" applyBorder="1" applyAlignment="1">
      <alignment horizontal="center" vertical="center" shrinkToFit="1"/>
    </xf>
    <xf numFmtId="0" fontId="6" fillId="0" borderId="37" xfId="12" applyFont="1" applyBorder="1" applyAlignment="1">
      <alignment horizontal="left" vertical="center" indent="1" shrinkToFit="1"/>
    </xf>
    <xf numFmtId="0" fontId="19" fillId="0" borderId="27" xfId="0" applyFont="1" applyBorder="1" applyAlignment="1">
      <alignment horizontal="left" vertical="center" indent="1" shrinkToFit="1"/>
    </xf>
    <xf numFmtId="0" fontId="19" fillId="0" borderId="26" xfId="0" applyFont="1" applyBorder="1" applyAlignment="1">
      <alignment horizontal="left" vertical="center" indent="1"/>
    </xf>
    <xf numFmtId="0" fontId="53" fillId="0" borderId="0" xfId="8" applyFont="1" applyFill="1" applyBorder="1" applyAlignment="1">
      <alignment vertical="center" wrapText="1"/>
    </xf>
    <xf numFmtId="0" fontId="108" fillId="0" borderId="0" xfId="0" applyFont="1" applyAlignment="1">
      <alignment vertical="center"/>
    </xf>
    <xf numFmtId="0" fontId="14" fillId="0" borderId="40" xfId="12" applyFont="1" applyBorder="1" applyAlignment="1">
      <alignment horizontal="distributed" indent="1" shrinkToFit="1"/>
    </xf>
    <xf numFmtId="0" fontId="39" fillId="0" borderId="24" xfId="0" applyFont="1" applyBorder="1" applyAlignment="1">
      <alignment horizontal="distributed" indent="1"/>
    </xf>
    <xf numFmtId="0" fontId="19" fillId="0" borderId="41" xfId="0" applyFont="1" applyBorder="1" applyAlignment="1">
      <alignment horizontal="distributed" indent="1"/>
    </xf>
    <xf numFmtId="0" fontId="21" fillId="0" borderId="40" xfId="0" applyFont="1" applyBorder="1" applyAlignment="1" applyProtection="1">
      <alignment horizontal="left" indent="1"/>
      <protection locked="0"/>
    </xf>
    <xf numFmtId="0" fontId="19" fillId="0" borderId="24" xfId="0" applyFont="1" applyBorder="1" applyAlignment="1" applyProtection="1">
      <alignment horizontal="left" indent="1"/>
      <protection locked="0"/>
    </xf>
    <xf numFmtId="0" fontId="19" fillId="0" borderId="23" xfId="0" applyFont="1" applyBorder="1" applyAlignment="1" applyProtection="1">
      <alignment horizontal="left" indent="1"/>
      <protection locked="0"/>
    </xf>
    <xf numFmtId="0" fontId="6" fillId="0" borderId="37" xfId="12" applyFont="1" applyBorder="1" applyAlignment="1" applyProtection="1">
      <alignment horizontal="distributed" vertical="center" indent="1"/>
    </xf>
    <xf numFmtId="0" fontId="19" fillId="0" borderId="27" xfId="0" applyFont="1" applyBorder="1" applyAlignment="1">
      <alignment horizontal="distributed" vertical="center" indent="1"/>
    </xf>
    <xf numFmtId="0" fontId="19" fillId="0" borderId="36" xfId="0" applyFont="1" applyBorder="1" applyAlignment="1">
      <alignment horizontal="distributed" vertical="center" indent="1"/>
    </xf>
    <xf numFmtId="0" fontId="19" fillId="0" borderId="37" xfId="0" applyFont="1" applyBorder="1" applyAlignment="1" applyProtection="1">
      <alignment horizontal="left" vertical="center" indent="1"/>
    </xf>
    <xf numFmtId="0" fontId="19" fillId="0" borderId="27" xfId="0" applyFont="1" applyBorder="1" applyAlignment="1" applyProtection="1">
      <alignment horizontal="left" vertical="center" indent="1"/>
    </xf>
    <xf numFmtId="0" fontId="19" fillId="0" borderId="26" xfId="0" applyFont="1" applyBorder="1" applyAlignment="1" applyProtection="1">
      <alignment horizontal="left" vertical="center" indent="1"/>
    </xf>
    <xf numFmtId="0" fontId="6" fillId="0" borderId="8" xfId="12" applyFont="1" applyBorder="1" applyAlignment="1" applyProtection="1">
      <alignment horizontal="distributed" vertical="center" indent="1"/>
    </xf>
    <xf numFmtId="0" fontId="19" fillId="0" borderId="7" xfId="0" applyFont="1" applyBorder="1" applyAlignment="1">
      <alignment horizontal="distributed" vertical="center" indent="1"/>
    </xf>
    <xf numFmtId="0" fontId="19" fillId="0" borderId="9" xfId="0" applyFont="1" applyBorder="1" applyAlignment="1">
      <alignment horizontal="distributed" vertical="center" indent="1"/>
    </xf>
    <xf numFmtId="0" fontId="19" fillId="0" borderId="8" xfId="0" applyFont="1" applyBorder="1" applyAlignment="1" applyProtection="1">
      <alignment horizontal="left" vertical="center" indent="1"/>
      <protection locked="0"/>
    </xf>
    <xf numFmtId="0" fontId="19" fillId="0" borderId="7" xfId="0" applyFont="1" applyBorder="1" applyAlignment="1" applyProtection="1">
      <alignment horizontal="left" vertical="center" indent="1"/>
      <protection locked="0"/>
    </xf>
    <xf numFmtId="0" fontId="19" fillId="0" borderId="6" xfId="0" applyFont="1" applyBorder="1" applyAlignment="1" applyProtection="1">
      <alignment horizontal="left" vertical="center" indent="1"/>
      <protection locked="0"/>
    </xf>
    <xf numFmtId="0" fontId="21" fillId="0" borderId="8" xfId="0" applyFont="1" applyBorder="1" applyAlignment="1">
      <alignment horizontal="center" vertical="center" wrapText="1" shrinkToFit="1"/>
    </xf>
    <xf numFmtId="0" fontId="21" fillId="0" borderId="7" xfId="0" applyFont="1" applyBorder="1" applyAlignment="1">
      <alignment horizontal="center" vertical="center" wrapText="1" shrinkToFit="1"/>
    </xf>
    <xf numFmtId="0" fontId="21" fillId="0" borderId="9" xfId="0" applyFont="1" applyBorder="1" applyAlignment="1">
      <alignment horizontal="center" vertical="center"/>
    </xf>
    <xf numFmtId="49" fontId="19" fillId="0" borderId="7" xfId="0" applyNumberFormat="1" applyFont="1" applyBorder="1" applyAlignment="1" applyProtection="1">
      <alignment horizontal="center" vertical="center"/>
      <protection locked="0"/>
    </xf>
    <xf numFmtId="0" fontId="19" fillId="0" borderId="7" xfId="0" applyFont="1" applyBorder="1" applyAlignment="1" applyProtection="1">
      <alignment vertical="center"/>
      <protection locked="0"/>
    </xf>
    <xf numFmtId="0" fontId="19" fillId="0" borderId="7" xfId="0" applyFont="1" applyBorder="1" applyAlignment="1" applyProtection="1">
      <alignment horizontal="center" vertical="center"/>
      <protection locked="0"/>
    </xf>
    <xf numFmtId="0" fontId="21" fillId="0" borderId="8" xfId="0" applyFont="1" applyBorder="1" applyAlignment="1">
      <alignment horizontal="left" vertical="center" indent="1" shrinkToFit="1"/>
    </xf>
    <xf numFmtId="0" fontId="19" fillId="0" borderId="7" xfId="0" applyFont="1" applyBorder="1" applyAlignment="1">
      <alignment horizontal="left" vertical="center" indent="1" shrinkToFit="1"/>
    </xf>
    <xf numFmtId="0" fontId="19" fillId="0" borderId="6" xfId="0" applyFont="1" applyBorder="1" applyAlignment="1">
      <alignment horizontal="left" vertical="center" indent="1" shrinkToFit="1"/>
    </xf>
    <xf numFmtId="0" fontId="21" fillId="0" borderId="40" xfId="0" applyFont="1" applyBorder="1" applyAlignment="1" applyProtection="1">
      <alignment horizontal="right" vertical="center"/>
      <protection locked="0"/>
    </xf>
    <xf numFmtId="0" fontId="19" fillId="0" borderId="24" xfId="0" applyFont="1" applyBorder="1" applyAlignment="1" applyProtection="1">
      <alignment vertical="center"/>
      <protection locked="0"/>
    </xf>
    <xf numFmtId="0" fontId="19" fillId="0" borderId="23" xfId="0" applyFont="1" applyBorder="1" applyAlignment="1" applyProtection="1">
      <alignment vertical="center"/>
      <protection locked="0"/>
    </xf>
    <xf numFmtId="0" fontId="19" fillId="0" borderId="39" xfId="0" applyFont="1" applyBorder="1" applyAlignment="1" applyProtection="1">
      <alignment vertical="center"/>
      <protection locked="0"/>
    </xf>
    <xf numFmtId="0" fontId="19" fillId="0" borderId="0" xfId="0" applyFont="1" applyBorder="1" applyAlignment="1" applyProtection="1">
      <alignment vertical="center"/>
      <protection locked="0"/>
    </xf>
    <xf numFmtId="0" fontId="19" fillId="0" borderId="20" xfId="0" applyFont="1" applyBorder="1" applyAlignment="1" applyProtection="1">
      <alignment vertical="center"/>
      <protection locked="0"/>
    </xf>
    <xf numFmtId="0" fontId="19" fillId="0" borderId="37" xfId="0" applyFont="1" applyBorder="1" applyAlignment="1" applyProtection="1">
      <alignment horizontal="distributed" vertical="center" indent="1"/>
      <protection locked="0"/>
    </xf>
    <xf numFmtId="58" fontId="39" fillId="0" borderId="7" xfId="0" applyNumberFormat="1" applyFont="1" applyBorder="1" applyAlignment="1" applyProtection="1">
      <alignment horizontal="center" vertical="center" shrinkToFit="1"/>
      <protection locked="0"/>
    </xf>
    <xf numFmtId="58" fontId="39" fillId="0" borderId="6" xfId="0" applyNumberFormat="1" applyFont="1" applyBorder="1" applyAlignment="1" applyProtection="1">
      <alignment horizontal="center" vertical="center" shrinkToFit="1"/>
      <protection locked="0"/>
    </xf>
    <xf numFmtId="0" fontId="19" fillId="0" borderId="40" xfId="0" applyFont="1" applyBorder="1" applyAlignment="1" applyProtection="1">
      <alignment horizontal="center" vertical="center" shrinkToFit="1"/>
    </xf>
    <xf numFmtId="0" fontId="19" fillId="0" borderId="24" xfId="0" applyFont="1" applyBorder="1" applyAlignment="1" applyProtection="1">
      <alignment horizontal="center" vertical="center"/>
    </xf>
    <xf numFmtId="0" fontId="19" fillId="0" borderId="37" xfId="0" applyFont="1" applyBorder="1" applyAlignment="1" applyProtection="1">
      <alignment horizontal="center" vertical="center"/>
    </xf>
    <xf numFmtId="0" fontId="19" fillId="0" borderId="27" xfId="0" applyFont="1" applyBorder="1" applyAlignment="1" applyProtection="1">
      <alignment horizontal="center" vertical="center"/>
    </xf>
    <xf numFmtId="0" fontId="6" fillId="0" borderId="8"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19" fillId="0" borderId="40" xfId="0" applyFont="1" applyBorder="1" applyAlignment="1">
      <alignment horizontal="center" vertical="center" wrapText="1" shrinkToFit="1"/>
    </xf>
    <xf numFmtId="0" fontId="19" fillId="0" borderId="24" xfId="0" applyFont="1" applyBorder="1" applyAlignment="1">
      <alignment horizontal="center" vertical="center" wrapText="1" shrinkToFit="1"/>
    </xf>
    <xf numFmtId="0" fontId="19" fillId="0" borderId="41" xfId="0" applyFont="1" applyBorder="1" applyAlignment="1">
      <alignment horizontal="center" vertical="center" wrapText="1" shrinkToFit="1"/>
    </xf>
    <xf numFmtId="0" fontId="19" fillId="0" borderId="37" xfId="0" applyFont="1" applyBorder="1" applyAlignment="1">
      <alignment horizontal="center" vertical="center" wrapText="1" shrinkToFit="1"/>
    </xf>
    <xf numFmtId="0" fontId="19" fillId="0" borderId="27" xfId="0" applyFont="1" applyBorder="1" applyAlignment="1">
      <alignment horizontal="center" vertical="center" wrapText="1" shrinkToFit="1"/>
    </xf>
    <xf numFmtId="0" fontId="19" fillId="0" borderId="36" xfId="0" applyFont="1" applyBorder="1" applyAlignment="1">
      <alignment horizontal="center" vertical="center" wrapText="1" shrinkToFit="1"/>
    </xf>
    <xf numFmtId="0" fontId="19" fillId="0" borderId="40" xfId="0" applyFont="1" applyBorder="1" applyAlignment="1">
      <alignment horizontal="center" vertical="center"/>
    </xf>
    <xf numFmtId="0" fontId="19" fillId="0" borderId="24" xfId="0" applyFont="1" applyBorder="1" applyAlignment="1">
      <alignment horizontal="center" vertical="center"/>
    </xf>
    <xf numFmtId="0" fontId="19" fillId="0" borderId="37" xfId="0" applyFont="1" applyBorder="1" applyAlignment="1">
      <alignment horizontal="center" vertical="center"/>
    </xf>
    <xf numFmtId="0" fontId="19" fillId="0" borderId="23" xfId="0" applyFont="1" applyBorder="1" applyAlignment="1" applyProtection="1">
      <alignment horizontal="center" vertical="center"/>
      <protection locked="0"/>
    </xf>
    <xf numFmtId="0" fontId="13" fillId="0" borderId="8" xfId="12" applyFont="1" applyBorder="1" applyAlignment="1">
      <alignment horizontal="center" vertical="center" wrapText="1" shrinkToFit="1"/>
    </xf>
    <xf numFmtId="0" fontId="13" fillId="0" borderId="7" xfId="12" applyFont="1" applyBorder="1" applyAlignment="1">
      <alignment horizontal="center" vertical="center" wrapText="1" shrinkToFit="1"/>
    </xf>
    <xf numFmtId="0" fontId="19" fillId="0" borderId="8" xfId="0" applyFont="1" applyBorder="1" applyAlignment="1" applyProtection="1">
      <alignment horizontal="center" vertical="center" shrinkToFit="1"/>
      <protection locked="0"/>
    </xf>
    <xf numFmtId="0" fontId="19" fillId="0" borderId="7" xfId="0" applyFont="1" applyBorder="1" applyAlignment="1" applyProtection="1">
      <alignment horizontal="center" vertical="center" shrinkToFit="1"/>
      <protection locked="0"/>
    </xf>
    <xf numFmtId="0" fontId="19" fillId="0" borderId="9"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6" fillId="0" borderId="8"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13" fillId="0" borderId="37" xfId="12" applyFont="1" applyBorder="1" applyAlignment="1">
      <alignment horizontal="center" vertical="center" wrapText="1" shrinkToFit="1"/>
    </xf>
    <xf numFmtId="0" fontId="13" fillId="0" borderId="27" xfId="12" applyFont="1" applyBorder="1" applyAlignment="1">
      <alignment horizontal="center" vertical="center" wrapText="1" shrinkToFit="1"/>
    </xf>
    <xf numFmtId="0" fontId="13" fillId="0" borderId="36" xfId="12" applyFont="1" applyBorder="1" applyAlignment="1">
      <alignment horizontal="center" vertical="center" wrapText="1" shrinkToFit="1"/>
    </xf>
    <xf numFmtId="0" fontId="39" fillId="0" borderId="37" xfId="0" applyFont="1" applyBorder="1" applyAlignment="1" applyProtection="1">
      <alignment vertical="center" wrapText="1" shrinkToFit="1"/>
      <protection locked="0"/>
    </xf>
    <xf numFmtId="0" fontId="39" fillId="0" borderId="27" xfId="0" applyFont="1" applyBorder="1" applyAlignment="1" applyProtection="1">
      <alignment vertical="center" wrapText="1" shrinkToFit="1"/>
      <protection locked="0"/>
    </xf>
    <xf numFmtId="0" fontId="40" fillId="0" borderId="37" xfId="0" applyFont="1" applyBorder="1" applyAlignment="1" applyProtection="1">
      <alignment horizontal="center" vertical="center" wrapText="1" shrinkToFit="1"/>
    </xf>
    <xf numFmtId="0" fontId="40" fillId="0" borderId="36" xfId="0" applyFont="1" applyBorder="1" applyAlignment="1" applyProtection="1">
      <alignment horizontal="center" vertical="center" wrapText="1" shrinkToFit="1"/>
    </xf>
    <xf numFmtId="183" fontId="19" fillId="0" borderId="37" xfId="0" applyNumberFormat="1" applyFont="1" applyBorder="1" applyAlignment="1" applyProtection="1">
      <alignment horizontal="center" vertical="center" shrinkToFit="1"/>
      <protection locked="0"/>
    </xf>
    <xf numFmtId="183" fontId="19" fillId="0" borderId="27" xfId="0" applyNumberFormat="1" applyFont="1" applyBorder="1" applyAlignment="1" applyProtection="1">
      <alignment horizontal="center" vertical="center" shrinkToFit="1"/>
      <protection locked="0"/>
    </xf>
    <xf numFmtId="183" fontId="19" fillId="0" borderId="36" xfId="0" applyNumberFormat="1" applyFont="1" applyBorder="1" applyAlignment="1" applyProtection="1">
      <alignment horizontal="center" vertical="center" shrinkToFit="1"/>
      <protection locked="0"/>
    </xf>
    <xf numFmtId="58" fontId="39" fillId="0" borderId="8" xfId="0" applyNumberFormat="1" applyFont="1" applyBorder="1" applyAlignment="1" applyProtection="1">
      <alignment horizontal="center" vertical="center" shrinkToFit="1"/>
      <protection locked="0"/>
    </xf>
    <xf numFmtId="0" fontId="13" fillId="0" borderId="85" xfId="12" applyFont="1" applyBorder="1" applyAlignment="1">
      <alignment horizontal="center" vertical="center" wrapText="1" shrinkToFit="1"/>
    </xf>
    <xf numFmtId="0" fontId="13" fillId="0" borderId="83" xfId="12" applyFont="1" applyBorder="1" applyAlignment="1">
      <alignment horizontal="center" vertical="center" wrapText="1" shrinkToFit="1"/>
    </xf>
    <xf numFmtId="0" fontId="13" fillId="0" borderId="86" xfId="12" applyFont="1" applyBorder="1" applyAlignment="1">
      <alignment horizontal="center" vertical="center" wrapText="1" shrinkToFit="1"/>
    </xf>
    <xf numFmtId="183" fontId="19" fillId="0" borderId="85" xfId="0" applyNumberFormat="1" applyFont="1" applyBorder="1" applyAlignment="1" applyProtection="1">
      <alignment horizontal="center" vertical="center" wrapText="1" shrinkToFit="1"/>
      <protection locked="0"/>
    </xf>
    <xf numFmtId="183" fontId="19" fillId="0" borderId="83" xfId="0" applyNumberFormat="1" applyFont="1" applyBorder="1" applyAlignment="1" applyProtection="1">
      <alignment horizontal="center" vertical="center" wrapText="1" shrinkToFit="1"/>
      <protection locked="0"/>
    </xf>
    <xf numFmtId="183" fontId="19" fillId="0" borderId="86" xfId="0" applyNumberFormat="1" applyFont="1" applyBorder="1" applyAlignment="1" applyProtection="1">
      <alignment horizontal="center" vertical="center" wrapText="1" shrinkToFit="1"/>
      <protection locked="0"/>
    </xf>
    <xf numFmtId="0" fontId="22" fillId="0" borderId="85" xfId="0" applyFont="1" applyBorder="1" applyAlignment="1" applyProtection="1">
      <alignment horizontal="center" vertical="center" wrapText="1"/>
    </xf>
    <xf numFmtId="0" fontId="22" fillId="0" borderId="83" xfId="0" applyFont="1" applyBorder="1" applyAlignment="1" applyProtection="1">
      <alignment horizontal="center" vertical="center" wrapText="1"/>
    </xf>
    <xf numFmtId="0" fontId="22" fillId="0" borderId="86" xfId="0" applyFont="1" applyBorder="1" applyAlignment="1" applyProtection="1">
      <alignment horizontal="center" vertical="center" wrapText="1"/>
    </xf>
    <xf numFmtId="183" fontId="19" fillId="0" borderId="83" xfId="0" applyNumberFormat="1" applyFont="1" applyBorder="1" applyAlignment="1" applyProtection="1">
      <alignment horizontal="center" vertical="center" wrapText="1"/>
      <protection locked="0"/>
    </xf>
    <xf numFmtId="183" fontId="19" fillId="0" borderId="84" xfId="0" applyNumberFormat="1" applyFont="1" applyBorder="1" applyAlignment="1" applyProtection="1">
      <alignment horizontal="center" vertical="center" wrapText="1"/>
      <protection locked="0"/>
    </xf>
    <xf numFmtId="0" fontId="8" fillId="0" borderId="75" xfId="12" applyFont="1" applyBorder="1" applyAlignment="1">
      <alignment horizontal="center" vertical="center" wrapText="1"/>
    </xf>
    <xf numFmtId="0" fontId="8" fillId="0" borderId="76" xfId="12" applyFont="1" applyBorder="1" applyAlignment="1">
      <alignment horizontal="center" vertical="center" wrapText="1"/>
    </xf>
    <xf numFmtId="0" fontId="8" fillId="0" borderId="22" xfId="12" applyFont="1" applyBorder="1" applyAlignment="1">
      <alignment horizontal="center" vertical="center" wrapText="1"/>
    </xf>
    <xf numFmtId="0" fontId="8" fillId="0" borderId="42" xfId="12" applyFont="1" applyBorder="1" applyAlignment="1">
      <alignment horizontal="center" vertical="center" wrapText="1"/>
    </xf>
    <xf numFmtId="0" fontId="6" fillId="0" borderId="72" xfId="12" applyFont="1" applyBorder="1" applyAlignment="1">
      <alignment horizontal="left" vertical="center" indent="1" shrinkToFit="1"/>
    </xf>
    <xf numFmtId="0" fontId="19" fillId="0" borderId="73" xfId="0" applyFont="1" applyBorder="1" applyAlignment="1">
      <alignment horizontal="left" vertical="center" indent="1" shrinkToFit="1"/>
    </xf>
    <xf numFmtId="0" fontId="19" fillId="0" borderId="74" xfId="0" applyFont="1" applyBorder="1" applyAlignment="1">
      <alignment horizontal="left" vertical="center" indent="1" shrinkToFit="1"/>
    </xf>
    <xf numFmtId="0" fontId="39" fillId="0" borderId="40" xfId="0" applyFont="1" applyBorder="1" applyAlignment="1" applyProtection="1">
      <alignment horizontal="left" indent="1"/>
      <protection locked="0"/>
    </xf>
    <xf numFmtId="0" fontId="39" fillId="0" borderId="24" xfId="0" applyFont="1" applyBorder="1" applyAlignment="1" applyProtection="1">
      <alignment horizontal="left" indent="1"/>
      <protection locked="0"/>
    </xf>
    <xf numFmtId="0" fontId="39" fillId="0" borderId="23" xfId="0" applyFont="1" applyBorder="1" applyAlignment="1" applyProtection="1">
      <alignment horizontal="left" indent="1"/>
      <protection locked="0"/>
    </xf>
    <xf numFmtId="0" fontId="8" fillId="0" borderId="79" xfId="12" applyFont="1" applyBorder="1" applyAlignment="1">
      <alignment horizontal="center" vertical="center" wrapText="1"/>
    </xf>
    <xf numFmtId="0" fontId="8" fillId="0" borderId="88" xfId="12" applyFont="1" applyBorder="1" applyAlignment="1">
      <alignment horizontal="center" vertical="center" wrapText="1"/>
    </xf>
    <xf numFmtId="0" fontId="77" fillId="0" borderId="105" xfId="12" applyFont="1" applyBorder="1" applyAlignment="1">
      <alignment horizontal="center" vertical="center" wrapText="1"/>
    </xf>
    <xf numFmtId="0" fontId="107" fillId="0" borderId="106" xfId="0" applyFont="1" applyBorder="1" applyAlignment="1">
      <alignment horizontal="center" vertical="center" wrapText="1"/>
    </xf>
    <xf numFmtId="0" fontId="77" fillId="0" borderId="107" xfId="0" applyFont="1" applyBorder="1" applyAlignment="1">
      <alignment horizontal="left" vertical="center" wrapText="1"/>
    </xf>
    <xf numFmtId="0" fontId="109" fillId="0" borderId="108" xfId="0" applyFont="1" applyBorder="1" applyAlignment="1">
      <alignment horizontal="left" vertical="center" wrapText="1"/>
    </xf>
    <xf numFmtId="0" fontId="109" fillId="0" borderId="109" xfId="0" applyFont="1" applyBorder="1" applyAlignment="1">
      <alignment horizontal="left" vertical="center" wrapText="1"/>
    </xf>
    <xf numFmtId="0" fontId="6" fillId="0" borderId="40" xfId="0" applyFont="1" applyBorder="1" applyAlignment="1" applyProtection="1">
      <alignment horizontal="center" vertical="center" shrinkToFit="1"/>
    </xf>
    <xf numFmtId="0" fontId="6" fillId="0" borderId="24"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0"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41"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0" borderId="4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6" fillId="0" borderId="27" xfId="0" applyFont="1" applyBorder="1" applyAlignment="1">
      <alignment horizontal="center" vertical="center"/>
    </xf>
    <xf numFmtId="0" fontId="55" fillId="0" borderId="23" xfId="0" applyFont="1" applyBorder="1" applyAlignment="1" applyProtection="1">
      <alignment horizontal="center" vertical="center"/>
      <protection locked="0"/>
    </xf>
    <xf numFmtId="0" fontId="55" fillId="0" borderId="26" xfId="0" applyFont="1" applyBorder="1" applyAlignment="1" applyProtection="1">
      <alignment horizontal="center" vertical="center"/>
      <protection locked="0"/>
    </xf>
    <xf numFmtId="0" fontId="55" fillId="0" borderId="8" xfId="0" applyFont="1" applyBorder="1" applyAlignment="1" applyProtection="1">
      <alignment horizontal="center" vertical="center" shrinkToFit="1"/>
      <protection locked="0"/>
    </xf>
    <xf numFmtId="0" fontId="55" fillId="0" borderId="7" xfId="0" applyFont="1" applyBorder="1" applyAlignment="1" applyProtection="1">
      <alignment horizontal="center" vertical="center" shrinkToFit="1"/>
      <protection locked="0"/>
    </xf>
    <xf numFmtId="0" fontId="55" fillId="0" borderId="9" xfId="0" applyFont="1" applyBorder="1" applyAlignment="1" applyProtection="1">
      <alignment horizontal="center" vertical="center" shrinkToFit="1"/>
      <protection locked="0"/>
    </xf>
    <xf numFmtId="0" fontId="13" fillId="0" borderId="8"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0" fontId="55" fillId="0" borderId="8" xfId="0" applyFont="1" applyBorder="1" applyAlignment="1" applyProtection="1">
      <alignment horizontal="left" vertical="center"/>
      <protection locked="0"/>
    </xf>
    <xf numFmtId="0" fontId="55" fillId="0" borderId="7" xfId="0" applyFont="1" applyBorder="1" applyAlignment="1" applyProtection="1">
      <alignment horizontal="left" vertical="center"/>
      <protection locked="0"/>
    </xf>
    <xf numFmtId="0" fontId="55" fillId="0" borderId="6" xfId="0" applyFont="1" applyBorder="1" applyAlignment="1" applyProtection="1">
      <alignment horizontal="left" vertical="center"/>
      <protection locked="0"/>
    </xf>
    <xf numFmtId="176" fontId="6" fillId="0" borderId="0" xfId="8" applyNumberFormat="1" applyFont="1" applyFill="1" applyAlignment="1" applyProtection="1">
      <alignment horizontal="distributed" vertical="center" indent="1"/>
      <protection locked="0"/>
    </xf>
    <xf numFmtId="176" fontId="19" fillId="0" borderId="0" xfId="0" applyNumberFormat="1" applyFont="1" applyAlignment="1" applyProtection="1">
      <alignment horizontal="distributed" vertical="center" indent="1"/>
      <protection locked="0"/>
    </xf>
    <xf numFmtId="0" fontId="0" fillId="0" borderId="0" xfId="0" applyAlignment="1" applyProtection="1">
      <alignment horizontal="distributed" vertical="center" indent="1"/>
      <protection locked="0"/>
    </xf>
    <xf numFmtId="0" fontId="19" fillId="0" borderId="0" xfId="0" applyFont="1" applyAlignment="1" applyProtection="1">
      <alignment horizontal="left" vertical="center"/>
      <protection locked="0"/>
    </xf>
    <xf numFmtId="176" fontId="19" fillId="0" borderId="0" xfId="0" applyNumberFormat="1" applyFont="1" applyBorder="1" applyAlignment="1" applyProtection="1">
      <alignment horizontal="distributed" vertical="center"/>
      <protection locked="0"/>
    </xf>
    <xf numFmtId="176" fontId="19" fillId="0" borderId="0" xfId="0" applyNumberFormat="1" applyFont="1" applyAlignment="1" applyProtection="1">
      <alignment horizontal="distributed" vertical="center"/>
      <protection locked="0"/>
    </xf>
    <xf numFmtId="0" fontId="19" fillId="0" borderId="0" xfId="0" applyFont="1" applyBorder="1" applyAlignment="1" applyProtection="1">
      <alignment horizontal="left" vertical="center"/>
    </xf>
    <xf numFmtId="0" fontId="19" fillId="0" borderId="0" xfId="0" applyFont="1" applyAlignment="1">
      <alignment horizontal="left" vertical="center"/>
    </xf>
    <xf numFmtId="0" fontId="6" fillId="0" borderId="0" xfId="12" applyFont="1" applyBorder="1" applyAlignment="1" applyProtection="1">
      <alignment horizontal="left" vertical="center" indent="1" shrinkToFit="1"/>
    </xf>
    <xf numFmtId="0" fontId="19" fillId="0" borderId="0" xfId="0" applyFont="1" applyAlignment="1">
      <alignment horizontal="left" vertical="center" indent="1" shrinkToFit="1"/>
    </xf>
    <xf numFmtId="0" fontId="86" fillId="0" borderId="0" xfId="8" applyFont="1" applyFill="1" applyBorder="1" applyAlignment="1">
      <alignment wrapText="1"/>
    </xf>
    <xf numFmtId="0" fontId="34" fillId="0" borderId="0" xfId="0" applyFont="1" applyAlignment="1"/>
    <xf numFmtId="0" fontId="22" fillId="0" borderId="54" xfId="0" applyFont="1" applyBorder="1" applyAlignment="1" applyProtection="1">
      <alignment horizontal="distributed" vertical="center" indent="1"/>
    </xf>
    <xf numFmtId="0" fontId="22" fillId="0" borderId="55" xfId="0" applyFont="1" applyBorder="1" applyAlignment="1" applyProtection="1">
      <alignment horizontal="distributed" vertical="center" indent="1"/>
    </xf>
    <xf numFmtId="0" fontId="19" fillId="0" borderId="55" xfId="0" applyFont="1" applyBorder="1" applyAlignment="1">
      <alignment horizontal="distributed" vertical="center" indent="1"/>
    </xf>
    <xf numFmtId="0" fontId="19" fillId="0" borderId="55" xfId="0" applyFont="1" applyBorder="1" applyAlignment="1">
      <alignment horizontal="left" vertical="center" indent="1"/>
    </xf>
    <xf numFmtId="0" fontId="19" fillId="0" borderId="56" xfId="0" applyFont="1" applyBorder="1" applyAlignment="1">
      <alignment horizontal="left" vertical="center" indent="1"/>
    </xf>
    <xf numFmtId="0" fontId="8" fillId="0" borderId="57" xfId="12" applyFont="1" applyBorder="1" applyAlignment="1">
      <alignment horizontal="distributed" vertical="center" indent="1"/>
    </xf>
    <xf numFmtId="0" fontId="19" fillId="0" borderId="44" xfId="0" applyFont="1" applyBorder="1" applyAlignment="1">
      <alignment horizontal="distributed" vertical="center" indent="1"/>
    </xf>
    <xf numFmtId="0" fontId="19" fillId="0" borderId="57" xfId="0" applyFont="1" applyBorder="1" applyAlignment="1">
      <alignment horizontal="distributed" vertical="center" indent="1"/>
    </xf>
    <xf numFmtId="0" fontId="6" fillId="0" borderId="44" xfId="0" applyFont="1" applyBorder="1" applyAlignment="1">
      <alignment vertical="center" wrapText="1"/>
    </xf>
    <xf numFmtId="0" fontId="6" fillId="0" borderId="58" xfId="0" applyFont="1" applyBorder="1" applyAlignment="1">
      <alignment vertical="center" wrapText="1"/>
    </xf>
    <xf numFmtId="0" fontId="8" fillId="0" borderId="57" xfId="0" applyFont="1" applyBorder="1" applyAlignment="1">
      <alignment horizontal="center" vertical="center" wrapText="1"/>
    </xf>
    <xf numFmtId="0" fontId="6" fillId="0" borderId="44" xfId="0" applyFont="1" applyBorder="1" applyAlignment="1">
      <alignment horizontal="center" vertical="center"/>
    </xf>
    <xf numFmtId="0" fontId="6" fillId="0" borderId="57" xfId="0" applyFont="1" applyBorder="1" applyAlignment="1">
      <alignment horizontal="center" vertical="center"/>
    </xf>
    <xf numFmtId="0" fontId="39" fillId="0" borderId="44" xfId="0" applyFont="1" applyBorder="1" applyAlignment="1">
      <alignment horizontal="center" vertical="center"/>
    </xf>
    <xf numFmtId="0" fontId="19" fillId="0" borderId="44" xfId="0" applyFont="1" applyBorder="1" applyAlignment="1" applyProtection="1">
      <alignment horizontal="left" vertical="center" indent="1"/>
      <protection locked="0"/>
    </xf>
    <xf numFmtId="0" fontId="19" fillId="0" borderId="58" xfId="0" applyFont="1" applyBorder="1" applyAlignment="1" applyProtection="1">
      <alignment horizontal="left" vertical="center" indent="1"/>
      <protection locked="0"/>
    </xf>
    <xf numFmtId="0" fontId="6" fillId="0" borderId="44" xfId="0" applyFont="1" applyBorder="1" applyAlignment="1" applyProtection="1">
      <alignment horizontal="left" vertical="center" indent="1"/>
    </xf>
    <xf numFmtId="0" fontId="6" fillId="0" borderId="58" xfId="0" applyFont="1" applyBorder="1" applyAlignment="1" applyProtection="1">
      <alignment horizontal="left" vertical="center" indent="1"/>
    </xf>
    <xf numFmtId="0" fontId="6" fillId="0" borderId="44" xfId="0" applyFont="1" applyBorder="1" applyAlignment="1" applyProtection="1">
      <alignment horizontal="left" vertical="center" indent="1"/>
      <protection locked="0"/>
    </xf>
    <xf numFmtId="0" fontId="6" fillId="0" borderId="58" xfId="0" applyFont="1" applyBorder="1" applyAlignment="1" applyProtection="1">
      <alignment horizontal="left" vertical="center" indent="1"/>
      <protection locked="0"/>
    </xf>
    <xf numFmtId="0" fontId="21" fillId="0" borderId="44" xfId="0" applyFont="1" applyBorder="1" applyAlignment="1">
      <alignment horizontal="center" vertical="center" wrapText="1" shrinkToFit="1"/>
    </xf>
    <xf numFmtId="49" fontId="19" fillId="0" borderId="8" xfId="0" applyNumberFormat="1" applyFont="1" applyBorder="1" applyAlignment="1" applyProtection="1">
      <alignment horizontal="distributed" vertical="center"/>
      <protection locked="0"/>
    </xf>
    <xf numFmtId="49" fontId="19" fillId="0" borderId="7" xfId="0" applyNumberFormat="1" applyFont="1" applyBorder="1" applyAlignment="1" applyProtection="1">
      <alignment horizontal="distributed" vertical="center"/>
      <protection locked="0"/>
    </xf>
    <xf numFmtId="49" fontId="19" fillId="0" borderId="9" xfId="0" applyNumberFormat="1" applyFont="1" applyBorder="1" applyAlignment="1" applyProtection="1">
      <alignment horizontal="distributed" vertical="center"/>
      <protection locked="0"/>
    </xf>
    <xf numFmtId="0" fontId="8" fillId="0" borderId="7" xfId="0" applyFont="1" applyBorder="1" applyAlignment="1" applyProtection="1">
      <alignment horizontal="center" vertical="center" shrinkToFit="1"/>
    </xf>
    <xf numFmtId="0" fontId="17" fillId="0" borderId="7" xfId="0" applyFont="1" applyBorder="1" applyAlignment="1">
      <alignment horizontal="center" vertical="center" shrinkToFit="1"/>
    </xf>
    <xf numFmtId="0" fontId="21" fillId="0" borderId="63" xfId="0" applyFont="1" applyBorder="1" applyAlignment="1">
      <alignment horizontal="left" vertical="center" indent="1" shrinkToFit="1"/>
    </xf>
    <xf numFmtId="0" fontId="19" fillId="0" borderId="63" xfId="0" applyFont="1" applyBorder="1" applyAlignment="1">
      <alignment horizontal="left" vertical="center" indent="1" shrinkToFit="1"/>
    </xf>
    <xf numFmtId="0" fontId="19" fillId="0" borderId="25" xfId="0" applyFont="1" applyBorder="1" applyAlignment="1">
      <alignment horizontal="left" vertical="center" indent="1" shrinkToFit="1"/>
    </xf>
    <xf numFmtId="0" fontId="21" fillId="0" borderId="62" xfId="0" applyFont="1" applyBorder="1" applyAlignment="1" applyProtection="1">
      <alignment horizontal="left" vertical="center" wrapText="1" indent="1" shrinkToFit="1"/>
      <protection locked="0"/>
    </xf>
    <xf numFmtId="0" fontId="19" fillId="0" borderId="62" xfId="0" applyFont="1" applyBorder="1" applyAlignment="1" applyProtection="1">
      <alignment horizontal="left" vertical="center" indent="1"/>
      <protection locked="0"/>
    </xf>
    <xf numFmtId="0" fontId="19" fillId="0" borderId="28" xfId="0" applyFont="1" applyBorder="1" applyAlignment="1" applyProtection="1">
      <alignment horizontal="left" vertical="center" indent="1"/>
      <protection locked="0"/>
    </xf>
    <xf numFmtId="0" fontId="22" fillId="0" borderId="34" xfId="0" applyFont="1" applyBorder="1" applyAlignment="1">
      <alignment horizontal="distributed" wrapText="1" indent="1"/>
    </xf>
    <xf numFmtId="0" fontId="19" fillId="0" borderId="24" xfId="0" applyFont="1" applyBorder="1" applyAlignment="1">
      <alignment horizontal="distributed" indent="1"/>
    </xf>
    <xf numFmtId="0" fontId="19" fillId="0" borderId="22" xfId="0" applyFont="1" applyBorder="1" applyAlignment="1">
      <alignment horizontal="distributed" indent="1"/>
    </xf>
    <xf numFmtId="0" fontId="19" fillId="0" borderId="0" xfId="0" applyFont="1" applyBorder="1" applyAlignment="1">
      <alignment horizontal="distributed" indent="1"/>
    </xf>
    <xf numFmtId="0" fontId="19" fillId="0" borderId="42" xfId="0" applyFont="1" applyBorder="1" applyAlignment="1">
      <alignment horizontal="distributed" indent="1"/>
    </xf>
    <xf numFmtId="0" fontId="19" fillId="0" borderId="81" xfId="0" applyFont="1" applyBorder="1" applyAlignment="1" applyProtection="1">
      <alignment horizontal="left" vertical="center" indent="1"/>
      <protection locked="0"/>
    </xf>
    <xf numFmtId="0" fontId="19" fillId="0" borderId="82" xfId="0" applyFont="1" applyBorder="1" applyAlignment="1" applyProtection="1">
      <alignment horizontal="left" vertical="center" indent="1"/>
      <protection locked="0"/>
    </xf>
    <xf numFmtId="0" fontId="87" fillId="4" borderId="0" xfId="0" applyFont="1" applyFill="1" applyAlignment="1">
      <alignment vertical="top" wrapText="1"/>
    </xf>
    <xf numFmtId="0" fontId="88" fillId="4" borderId="0" xfId="0" applyFont="1" applyFill="1" applyAlignment="1">
      <alignment vertical="top" wrapText="1"/>
    </xf>
    <xf numFmtId="0" fontId="89" fillId="0" borderId="0" xfId="0" applyFont="1" applyAlignment="1">
      <alignment vertical="top"/>
    </xf>
    <xf numFmtId="0" fontId="22" fillId="0" borderId="22" xfId="0" applyFont="1" applyBorder="1" applyAlignment="1">
      <alignment horizontal="distributed" vertical="center" wrapText="1" indent="1"/>
    </xf>
    <xf numFmtId="0" fontId="19" fillId="0" borderId="0" xfId="0" applyFont="1" applyBorder="1" applyAlignment="1">
      <alignment horizontal="distributed" vertical="center" indent="1"/>
    </xf>
    <xf numFmtId="0" fontId="19" fillId="0" borderId="42" xfId="0" applyFont="1" applyBorder="1" applyAlignment="1">
      <alignment horizontal="distributed" vertical="center" indent="1"/>
    </xf>
    <xf numFmtId="0" fontId="19" fillId="0" borderId="22" xfId="0" applyFont="1" applyBorder="1" applyAlignment="1">
      <alignment horizontal="distributed" vertical="center" indent="1"/>
    </xf>
    <xf numFmtId="0" fontId="107" fillId="0" borderId="108" xfId="0" applyFont="1" applyBorder="1" applyAlignment="1">
      <alignment horizontal="center" vertical="center" wrapText="1"/>
    </xf>
    <xf numFmtId="0" fontId="0" fillId="0" borderId="106" xfId="0" applyBorder="1" applyAlignment="1">
      <alignment vertical="center" wrapText="1"/>
    </xf>
    <xf numFmtId="0" fontId="17" fillId="0" borderId="108" xfId="0" applyFont="1" applyBorder="1" applyAlignment="1">
      <alignment horizontal="left" vertical="center" wrapText="1"/>
    </xf>
    <xf numFmtId="0" fontId="17" fillId="0" borderId="109" xfId="0" applyFont="1" applyBorder="1" applyAlignment="1">
      <alignment horizontal="left" vertical="center" wrapText="1"/>
    </xf>
    <xf numFmtId="0" fontId="53" fillId="0" borderId="111" xfId="12" applyFont="1" applyBorder="1" applyAlignment="1">
      <alignment vertical="center" wrapText="1"/>
    </xf>
    <xf numFmtId="0" fontId="67" fillId="0" borderId="112" xfId="0" applyFont="1" applyBorder="1" applyAlignment="1">
      <alignment vertical="center" wrapText="1"/>
    </xf>
    <xf numFmtId="0" fontId="0" fillId="0" borderId="112" xfId="0" applyBorder="1" applyAlignment="1">
      <alignment vertical="center"/>
    </xf>
    <xf numFmtId="0" fontId="0" fillId="0" borderId="113" xfId="0" applyBorder="1" applyAlignment="1">
      <alignment vertical="center"/>
    </xf>
    <xf numFmtId="0" fontId="0" fillId="0" borderId="114" xfId="0" applyBorder="1" applyAlignment="1">
      <alignment vertical="center"/>
    </xf>
    <xf numFmtId="0" fontId="0" fillId="0" borderId="115" xfId="0" applyBorder="1" applyAlignment="1">
      <alignment vertical="center"/>
    </xf>
    <xf numFmtId="0" fontId="0" fillId="0" borderId="116" xfId="0" applyBorder="1" applyAlignment="1">
      <alignment vertical="center"/>
    </xf>
    <xf numFmtId="0" fontId="8" fillId="0" borderId="54" xfId="12" applyFont="1" applyBorder="1" applyAlignment="1">
      <alignment horizontal="distributed" vertical="center"/>
    </xf>
    <xf numFmtId="0" fontId="0" fillId="0" borderId="55" xfId="0" applyBorder="1" applyAlignment="1">
      <alignment horizontal="distributed" vertical="center"/>
    </xf>
    <xf numFmtId="0" fontId="6" fillId="0" borderId="55" xfId="12" applyFont="1" applyBorder="1" applyAlignment="1">
      <alignment horizontal="left" vertical="center" indent="1"/>
    </xf>
    <xf numFmtId="0" fontId="0" fillId="0" borderId="55" xfId="0" applyBorder="1" applyAlignment="1">
      <alignment horizontal="left" vertical="center" indent="1"/>
    </xf>
    <xf numFmtId="0" fontId="0" fillId="0" borderId="56" xfId="0" applyBorder="1" applyAlignment="1">
      <alignment horizontal="left" vertical="center" indent="1"/>
    </xf>
    <xf numFmtId="0" fontId="61" fillId="0" borderId="0" xfId="12" applyFont="1" applyAlignment="1">
      <alignment vertical="center" wrapText="1"/>
    </xf>
    <xf numFmtId="0" fontId="61" fillId="0" borderId="0" xfId="0" applyFont="1" applyAlignment="1">
      <alignment vertical="center" wrapText="1"/>
    </xf>
    <xf numFmtId="0" fontId="84" fillId="0" borderId="22" xfId="0" applyFont="1" applyBorder="1" applyAlignment="1">
      <alignment horizontal="left" vertical="center" wrapText="1"/>
    </xf>
    <xf numFmtId="0" fontId="10" fillId="0" borderId="22" xfId="0" applyFont="1" applyBorder="1" applyAlignment="1">
      <alignment horizontal="left" vertical="center" wrapText="1"/>
    </xf>
    <xf numFmtId="0" fontId="39" fillId="0" borderId="0" xfId="0" applyFont="1" applyBorder="1" applyAlignment="1">
      <alignment horizontal="left" vertical="center"/>
    </xf>
    <xf numFmtId="0" fontId="30" fillId="0" borderId="0" xfId="0" applyFont="1" applyBorder="1" applyAlignment="1">
      <alignment horizontal="left" vertical="center"/>
    </xf>
    <xf numFmtId="0" fontId="6" fillId="0" borderId="104" xfId="12" applyFont="1" applyBorder="1" applyAlignment="1" applyProtection="1">
      <alignment horizontal="center" vertical="center" shrinkToFit="1"/>
    </xf>
    <xf numFmtId="0" fontId="19" fillId="0" borderId="86" xfId="0" applyFont="1" applyBorder="1" applyAlignment="1" applyProtection="1">
      <alignment horizontal="center" vertical="center" shrinkToFit="1"/>
    </xf>
    <xf numFmtId="0" fontId="19" fillId="0" borderId="8" xfId="0" applyFont="1" applyBorder="1" applyAlignment="1" applyProtection="1">
      <alignment horizontal="right" vertical="center"/>
    </xf>
    <xf numFmtId="0" fontId="19" fillId="0" borderId="7" xfId="0" applyFont="1" applyBorder="1" applyAlignment="1" applyProtection="1">
      <alignment horizontal="right" vertical="center"/>
    </xf>
    <xf numFmtId="0" fontId="19" fillId="0" borderId="8" xfId="0" applyFont="1" applyBorder="1" applyAlignment="1" applyProtection="1">
      <alignment horizontal="center" vertical="center" shrinkToFit="1"/>
    </xf>
    <xf numFmtId="0" fontId="19" fillId="0" borderId="7" xfId="0" applyFont="1" applyBorder="1" applyAlignment="1" applyProtection="1">
      <alignment horizontal="center" vertical="center" shrinkToFit="1"/>
    </xf>
    <xf numFmtId="0" fontId="19" fillId="0" borderId="9" xfId="0" applyFont="1" applyBorder="1" applyAlignment="1" applyProtection="1">
      <alignment horizontal="center" vertical="center" shrinkToFit="1"/>
    </xf>
    <xf numFmtId="0" fontId="19" fillId="0" borderId="85" xfId="0" applyFont="1" applyBorder="1" applyAlignment="1" applyProtection="1">
      <alignment horizontal="center" vertical="center" shrinkToFit="1"/>
      <protection locked="0"/>
    </xf>
    <xf numFmtId="0" fontId="19" fillId="0" borderId="83" xfId="0" applyFont="1" applyBorder="1" applyAlignment="1" applyProtection="1">
      <alignment horizontal="center" vertical="center" shrinkToFit="1"/>
      <protection locked="0"/>
    </xf>
    <xf numFmtId="0" fontId="19" fillId="0" borderId="86" xfId="0" applyFont="1" applyBorder="1" applyAlignment="1" applyProtection="1">
      <alignment horizontal="center" vertical="center" shrinkToFit="1"/>
      <protection locked="0"/>
    </xf>
    <xf numFmtId="0" fontId="19" fillId="0" borderId="85" xfId="0" applyFont="1" applyBorder="1" applyAlignment="1">
      <alignment horizontal="center" vertical="center"/>
    </xf>
    <xf numFmtId="0" fontId="19" fillId="0" borderId="83" xfId="0" applyFont="1" applyBorder="1" applyAlignment="1">
      <alignment horizontal="center" vertical="center"/>
    </xf>
    <xf numFmtId="0" fontId="19" fillId="0" borderId="86" xfId="0" applyFont="1" applyBorder="1" applyAlignment="1">
      <alignment horizontal="center" vertical="center"/>
    </xf>
    <xf numFmtId="0" fontId="75" fillId="0" borderId="0" xfId="0" applyFont="1" applyAlignment="1"/>
    <xf numFmtId="0" fontId="20" fillId="0" borderId="0" xfId="0" applyFont="1" applyAlignment="1">
      <alignment vertical="center"/>
    </xf>
    <xf numFmtId="0" fontId="6" fillId="0" borderId="34" xfId="12" applyFont="1" applyBorder="1" applyAlignment="1">
      <alignment horizontal="distributed" vertical="center"/>
    </xf>
    <xf numFmtId="0" fontId="0" fillId="0" borderId="41" xfId="0" applyBorder="1" applyAlignment="1">
      <alignment horizontal="distributed" vertical="center"/>
    </xf>
    <xf numFmtId="0" fontId="0" fillId="0" borderId="22" xfId="0" applyBorder="1" applyAlignment="1">
      <alignment horizontal="distributed" vertical="center"/>
    </xf>
    <xf numFmtId="0" fontId="0" fillId="0" borderId="42" xfId="0" applyBorder="1" applyAlignment="1">
      <alignment horizontal="distributed" vertical="center"/>
    </xf>
    <xf numFmtId="0" fontId="0" fillId="0" borderId="35" xfId="0" applyBorder="1" applyAlignment="1">
      <alignment horizontal="distributed" vertical="center"/>
    </xf>
    <xf numFmtId="0" fontId="0" fillId="0" borderId="36" xfId="0" applyBorder="1" applyAlignment="1">
      <alignment horizontal="distributed" vertical="center"/>
    </xf>
    <xf numFmtId="0" fontId="19" fillId="0" borderId="40" xfId="0" applyFont="1"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0" fillId="0" borderId="39" xfId="0" applyBorder="1" applyAlignment="1" applyProtection="1">
      <alignment horizontal="left" vertical="center" indent="1" shrinkToFit="1"/>
      <protection locked="0"/>
    </xf>
    <xf numFmtId="0" fontId="0" fillId="0" borderId="0" xfId="0" applyAlignment="1" applyProtection="1">
      <alignment horizontal="left" vertical="center" indent="1" shrinkToFit="1"/>
      <protection locked="0"/>
    </xf>
    <xf numFmtId="0" fontId="0" fillId="0" borderId="37" xfId="0" applyBorder="1" applyAlignment="1" applyProtection="1">
      <alignment horizontal="left" vertical="center" indent="1" shrinkToFit="1"/>
      <protection locked="0"/>
    </xf>
    <xf numFmtId="0" fontId="0" fillId="0" borderId="27" xfId="0" applyBorder="1" applyAlignment="1" applyProtection="1">
      <alignment horizontal="left" vertical="center" indent="1" shrinkToFit="1"/>
      <protection locked="0"/>
    </xf>
    <xf numFmtId="176" fontId="19" fillId="0" borderId="24" xfId="0" applyNumberFormat="1" applyFont="1" applyBorder="1" applyAlignment="1" applyProtection="1">
      <alignment horizontal="right" vertical="center"/>
      <protection locked="0"/>
    </xf>
    <xf numFmtId="0" fontId="0" fillId="0" borderId="24" xfId="0" applyBorder="1" applyAlignment="1" applyProtection="1">
      <alignment vertical="center"/>
      <protection locked="0"/>
    </xf>
    <xf numFmtId="0" fontId="0" fillId="0" borderId="0" xfId="0" applyAlignment="1" applyProtection="1">
      <alignment vertical="center"/>
      <protection locked="0"/>
    </xf>
    <xf numFmtId="0" fontId="0" fillId="0" borderId="27" xfId="0" applyBorder="1" applyAlignment="1" applyProtection="1">
      <alignment vertical="center"/>
      <protection locked="0"/>
    </xf>
    <xf numFmtId="0" fontId="19" fillId="0" borderId="24" xfId="0" applyFont="1" applyBorder="1" applyAlignment="1" applyProtection="1">
      <alignment horizontal="left" vertical="center" wrapText="1"/>
    </xf>
    <xf numFmtId="0" fontId="0" fillId="0" borderId="41" xfId="0" applyBorder="1" applyAlignment="1">
      <alignment horizontal="left" vertical="center"/>
    </xf>
    <xf numFmtId="0" fontId="0" fillId="0" borderId="0" xfId="0" applyAlignment="1">
      <alignment horizontal="left" vertical="center"/>
    </xf>
    <xf numFmtId="0" fontId="0" fillId="0" borderId="42" xfId="0" applyBorder="1" applyAlignment="1">
      <alignment horizontal="left" vertical="center"/>
    </xf>
    <xf numFmtId="0" fontId="0" fillId="0" borderId="27" xfId="0" applyBorder="1" applyAlignment="1">
      <alignment horizontal="left" vertical="center"/>
    </xf>
    <xf numFmtId="0" fontId="0" fillId="0" borderId="36" xfId="0" applyBorder="1" applyAlignment="1">
      <alignment horizontal="left" vertical="center"/>
    </xf>
    <xf numFmtId="0" fontId="22" fillId="0" borderId="7" xfId="0" applyFont="1" applyBorder="1" applyAlignment="1" applyProtection="1">
      <alignment horizontal="left" vertical="center" shrinkToFit="1"/>
    </xf>
    <xf numFmtId="0" fontId="22" fillId="0" borderId="6" xfId="0" applyFont="1" applyBorder="1" applyAlignment="1" applyProtection="1">
      <alignment horizontal="left" vertical="center" shrinkToFit="1"/>
    </xf>
    <xf numFmtId="0" fontId="75" fillId="0" borderId="0" xfId="0" applyFont="1" applyBorder="1" applyAlignment="1">
      <alignment vertical="center" wrapText="1"/>
    </xf>
    <xf numFmtId="0" fontId="56" fillId="0" borderId="0" xfId="0" applyFont="1" applyBorder="1" applyAlignment="1">
      <alignment horizontal="distributed" vertical="center"/>
    </xf>
    <xf numFmtId="0" fontId="0" fillId="0" borderId="0" xfId="0" applyBorder="1" applyAlignment="1">
      <alignment horizontal="distributed" vertical="center"/>
    </xf>
    <xf numFmtId="0" fontId="19" fillId="0" borderId="35" xfId="0" applyFont="1" applyBorder="1" applyAlignment="1">
      <alignment horizontal="distributed" vertical="center"/>
    </xf>
    <xf numFmtId="0" fontId="19" fillId="0" borderId="36" xfId="0" applyFont="1" applyBorder="1" applyAlignment="1">
      <alignment horizontal="distributed" vertical="center"/>
    </xf>
    <xf numFmtId="0" fontId="19" fillId="0" borderId="37" xfId="0" applyFont="1" applyBorder="1" applyAlignment="1">
      <alignment horizontal="distributed" vertical="center" indent="1"/>
    </xf>
    <xf numFmtId="176" fontId="19" fillId="0" borderId="37" xfId="0" applyNumberFormat="1" applyFont="1" applyBorder="1" applyAlignment="1" applyProtection="1">
      <alignment horizontal="distributed" vertical="center"/>
      <protection locked="0"/>
    </xf>
    <xf numFmtId="176" fontId="19" fillId="0" borderId="27" xfId="0" applyNumberFormat="1" applyFont="1" applyBorder="1" applyAlignment="1" applyProtection="1">
      <alignment horizontal="distributed" vertical="center"/>
      <protection locked="0"/>
    </xf>
    <xf numFmtId="0" fontId="0" fillId="0" borderId="27" xfId="0" applyBorder="1" applyAlignment="1">
      <alignment horizontal="left" vertical="center" indent="1"/>
    </xf>
    <xf numFmtId="0" fontId="0" fillId="0" borderId="36" xfId="0" applyBorder="1" applyAlignment="1">
      <alignment horizontal="left" vertical="center" indent="1"/>
    </xf>
    <xf numFmtId="0" fontId="6" fillId="0" borderId="44" xfId="12" applyFont="1" applyBorder="1" applyAlignment="1" applyProtection="1">
      <alignment horizontal="left" vertical="center" wrapText="1"/>
      <protection locked="0"/>
    </xf>
    <xf numFmtId="0" fontId="19" fillId="0" borderId="44" xfId="0" applyFont="1" applyBorder="1" applyAlignment="1" applyProtection="1">
      <alignment horizontal="left" vertical="center" wrapText="1"/>
      <protection locked="0"/>
    </xf>
    <xf numFmtId="0" fontId="19" fillId="0" borderId="58" xfId="0" applyFont="1" applyBorder="1" applyAlignment="1" applyProtection="1">
      <alignment horizontal="left" vertical="center" wrapText="1"/>
      <protection locked="0"/>
    </xf>
    <xf numFmtId="176" fontId="22" fillId="0" borderId="24" xfId="0" applyNumberFormat="1" applyFont="1" applyBorder="1" applyAlignment="1" applyProtection="1">
      <alignment horizontal="distributed" vertical="center"/>
      <protection locked="0"/>
    </xf>
    <xf numFmtId="0" fontId="6" fillId="0" borderId="24" xfId="12" applyFont="1" applyBorder="1" applyAlignment="1" applyProtection="1">
      <alignment vertical="center" wrapText="1"/>
      <protection locked="0"/>
    </xf>
    <xf numFmtId="0" fontId="19"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19" fillId="0" borderId="27" xfId="0" applyFont="1" applyBorder="1" applyAlignment="1" applyProtection="1">
      <alignment vertical="center" wrapText="1"/>
      <protection locked="0"/>
    </xf>
    <xf numFmtId="0" fontId="0" fillId="0" borderId="27" xfId="0" applyBorder="1" applyAlignment="1" applyProtection="1">
      <alignment vertical="center" wrapText="1"/>
      <protection locked="0"/>
    </xf>
    <xf numFmtId="0" fontId="19" fillId="0" borderId="40"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22" fillId="0" borderId="7" xfId="0" applyFont="1" applyBorder="1" applyAlignment="1" applyProtection="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61" fillId="0" borderId="0" xfId="12" applyFont="1" applyAlignment="1">
      <alignment vertical="top" wrapText="1"/>
    </xf>
    <xf numFmtId="0" fontId="62" fillId="0" borderId="0" xfId="0" applyFont="1" applyAlignment="1">
      <alignment vertical="top" wrapText="1"/>
    </xf>
    <xf numFmtId="0" fontId="20" fillId="0" borderId="0" xfId="0" applyFont="1" applyAlignment="1">
      <alignment vertical="top"/>
    </xf>
    <xf numFmtId="0" fontId="8" fillId="0" borderId="71" xfId="12" applyFont="1" applyBorder="1" applyAlignment="1" applyProtection="1">
      <alignment horizontal="center" vertical="center"/>
    </xf>
    <xf numFmtId="0" fontId="19" fillId="0" borderId="77" xfId="0" applyFont="1" applyBorder="1" applyAlignment="1" applyProtection="1">
      <alignment horizontal="center" vertical="center"/>
    </xf>
    <xf numFmtId="0" fontId="19" fillId="0" borderId="78" xfId="0" applyFont="1" applyBorder="1" applyAlignment="1" applyProtection="1">
      <alignment horizontal="center" vertical="center"/>
    </xf>
    <xf numFmtId="0" fontId="6" fillId="0" borderId="2" xfId="12" applyFont="1" applyBorder="1" applyAlignment="1" applyProtection="1">
      <alignment horizontal="right" vertical="center"/>
    </xf>
    <xf numFmtId="0" fontId="19" fillId="0" borderId="2" xfId="0" applyFont="1" applyBorder="1" applyAlignment="1" applyProtection="1">
      <alignment horizontal="right" vertical="center"/>
    </xf>
    <xf numFmtId="0" fontId="19" fillId="0" borderId="2" xfId="0" applyFont="1" applyBorder="1" applyAlignment="1" applyProtection="1">
      <alignment horizontal="left" vertical="center" wrapText="1"/>
      <protection locked="0"/>
    </xf>
    <xf numFmtId="0" fontId="19" fillId="0" borderId="2"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19" fillId="0" borderId="2" xfId="0" applyFont="1" applyBorder="1" applyAlignment="1" applyProtection="1">
      <alignment horizontal="left" vertical="center"/>
    </xf>
    <xf numFmtId="0" fontId="19" fillId="0" borderId="1" xfId="0" applyFont="1" applyBorder="1" applyAlignment="1" applyProtection="1">
      <alignment vertical="center"/>
    </xf>
    <xf numFmtId="0" fontId="0" fillId="0" borderId="87" xfId="0" applyBorder="1" applyAlignment="1" applyProtection="1">
      <alignment horizontal="center" vertical="center" shrinkToFit="1"/>
      <protection locked="0"/>
    </xf>
    <xf numFmtId="0" fontId="0" fillId="0" borderId="80" xfId="0" applyBorder="1" applyAlignment="1" applyProtection="1">
      <alignment horizontal="center" vertical="center" shrinkToFit="1"/>
      <protection locked="0"/>
    </xf>
    <xf numFmtId="0" fontId="0" fillId="0" borderId="88" xfId="0" applyBorder="1" applyAlignment="1" applyProtection="1">
      <alignment horizontal="center" vertical="center" shrinkToFit="1"/>
      <protection locked="0"/>
    </xf>
    <xf numFmtId="0" fontId="19" fillId="0" borderId="81" xfId="0" applyFont="1" applyBorder="1" applyAlignment="1" applyProtection="1">
      <alignment horizontal="left" vertical="center" wrapText="1"/>
      <protection locked="0"/>
    </xf>
    <xf numFmtId="0" fontId="19" fillId="0" borderId="82" xfId="0" applyFont="1" applyBorder="1" applyAlignment="1" applyProtection="1">
      <alignment horizontal="left" vertical="center" wrapText="1"/>
      <protection locked="0"/>
    </xf>
    <xf numFmtId="0" fontId="8" fillId="0" borderId="71" xfId="12" applyFont="1" applyBorder="1" applyAlignment="1">
      <alignment horizontal="center" vertical="center"/>
    </xf>
    <xf numFmtId="0" fontId="19" fillId="0" borderId="77" xfId="0" applyFont="1" applyBorder="1" applyAlignment="1">
      <alignment horizontal="center" vertical="center"/>
    </xf>
    <xf numFmtId="0" fontId="19" fillId="0" borderId="78" xfId="0" applyFont="1" applyBorder="1" applyAlignment="1">
      <alignment horizontal="center" vertical="center"/>
    </xf>
    <xf numFmtId="0" fontId="6" fillId="0" borderId="75" xfId="12" applyFont="1" applyBorder="1" applyAlignment="1">
      <alignment horizontal="distributed" vertical="center"/>
    </xf>
    <xf numFmtId="0" fontId="0" fillId="0" borderId="76" xfId="0" applyBorder="1" applyAlignment="1">
      <alignment horizontal="distributed" vertical="center"/>
    </xf>
    <xf numFmtId="0" fontId="0" fillId="0" borderId="79" xfId="0" applyBorder="1" applyAlignment="1">
      <alignment horizontal="distributed" vertical="center"/>
    </xf>
    <xf numFmtId="0" fontId="0" fillId="0" borderId="88" xfId="0" applyBorder="1" applyAlignment="1">
      <alignment horizontal="distributed" vertical="center"/>
    </xf>
    <xf numFmtId="0" fontId="19" fillId="0" borderId="77" xfId="0" applyFont="1" applyBorder="1" applyAlignment="1">
      <alignment horizontal="distributed" vertical="center" indent="1"/>
    </xf>
    <xf numFmtId="0" fontId="19" fillId="0" borderId="8"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9" fillId="0" borderId="62" xfId="0" applyFont="1" applyBorder="1" applyAlignment="1">
      <alignment horizontal="center" vertical="center"/>
    </xf>
    <xf numFmtId="0" fontId="19" fillId="0" borderId="28" xfId="0" applyFont="1" applyBorder="1" applyAlignment="1">
      <alignment horizontal="center" vertical="center"/>
    </xf>
    <xf numFmtId="0" fontId="19" fillId="0" borderId="83" xfId="0" applyFont="1" applyBorder="1" applyAlignment="1" applyProtection="1">
      <alignment horizontal="left" vertical="center"/>
    </xf>
    <xf numFmtId="0" fontId="0" fillId="0" borderId="83" xfId="0" applyBorder="1" applyAlignment="1" applyProtection="1">
      <alignment horizontal="left" vertical="center"/>
    </xf>
    <xf numFmtId="0" fontId="0" fillId="0" borderId="83" xfId="0" applyBorder="1" applyAlignment="1" applyProtection="1">
      <alignment vertical="center"/>
    </xf>
    <xf numFmtId="0" fontId="19" fillId="0" borderId="84" xfId="0" applyFont="1" applyBorder="1" applyAlignment="1" applyProtection="1">
      <alignment vertical="center"/>
    </xf>
    <xf numFmtId="0" fontId="6" fillId="0" borderId="62" xfId="12" applyFont="1" applyBorder="1" applyAlignment="1" applyProtection="1">
      <alignment horizontal="left" vertical="center" wrapText="1"/>
      <protection locked="0"/>
    </xf>
    <xf numFmtId="0" fontId="19" fillId="0" borderId="62" xfId="0" applyFont="1" applyBorder="1" applyAlignment="1" applyProtection="1">
      <alignment horizontal="left" vertical="center" wrapText="1"/>
      <protection locked="0"/>
    </xf>
    <xf numFmtId="0" fontId="19" fillId="0" borderId="28" xfId="0" applyFont="1" applyBorder="1" applyAlignment="1" applyProtection="1">
      <alignment horizontal="left" vertical="center" wrapText="1"/>
      <protection locked="0"/>
    </xf>
    <xf numFmtId="0" fontId="75" fillId="0" borderId="0" xfId="12" applyFont="1" applyAlignment="1">
      <alignment vertical="top" wrapText="1"/>
    </xf>
    <xf numFmtId="0" fontId="70" fillId="0" borderId="0" xfId="0" applyFont="1" applyAlignment="1">
      <alignment vertical="top"/>
    </xf>
    <xf numFmtId="0" fontId="0" fillId="0" borderId="3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0" fillId="0" borderId="0" xfId="0" applyBorder="1" applyAlignment="1" applyProtection="1">
      <alignment vertical="center"/>
      <protection locked="0"/>
    </xf>
    <xf numFmtId="0" fontId="0" fillId="0" borderId="24" xfId="0" applyBorder="1" applyAlignment="1">
      <alignment horizontal="left" vertical="center"/>
    </xf>
    <xf numFmtId="0" fontId="0" fillId="0" borderId="0" xfId="0" applyBorder="1" applyAlignment="1">
      <alignment horizontal="left" vertical="center"/>
    </xf>
    <xf numFmtId="0" fontId="19" fillId="0" borderId="40"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0" borderId="80"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0" fontId="19" fillId="0" borderId="8" xfId="0" applyFont="1" applyBorder="1" applyAlignment="1" applyProtection="1">
      <alignment horizontal="right" vertical="center"/>
      <protection locked="0"/>
    </xf>
    <xf numFmtId="0" fontId="19" fillId="0" borderId="7" xfId="0" applyFont="1" applyBorder="1" applyAlignment="1">
      <alignment horizontal="right" vertical="center"/>
    </xf>
    <xf numFmtId="0" fontId="33" fillId="0" borderId="0" xfId="8" applyFont="1" applyFill="1" applyAlignment="1">
      <alignment vertical="center"/>
    </xf>
    <xf numFmtId="0" fontId="33" fillId="0" borderId="89" xfId="8" applyFont="1" applyFill="1" applyBorder="1" applyAlignment="1">
      <alignment vertical="center"/>
    </xf>
    <xf numFmtId="0" fontId="33" fillId="0" borderId="90" xfId="8" applyFont="1" applyFill="1" applyBorder="1" applyAlignment="1" applyProtection="1">
      <alignment horizontal="center" vertical="center"/>
      <protection locked="0"/>
    </xf>
    <xf numFmtId="0" fontId="33" fillId="0" borderId="91" xfId="8" applyFont="1" applyFill="1" applyBorder="1" applyAlignment="1" applyProtection="1">
      <alignment horizontal="center" vertical="center"/>
      <protection locked="0"/>
    </xf>
    <xf numFmtId="0" fontId="33" fillId="0" borderId="92" xfId="8" applyFont="1" applyFill="1" applyBorder="1" applyAlignment="1" applyProtection="1">
      <alignment horizontal="center" vertical="center"/>
      <protection locked="0"/>
    </xf>
    <xf numFmtId="0" fontId="33" fillId="0" borderId="93" xfId="8" applyFont="1" applyFill="1" applyBorder="1" applyAlignment="1" applyProtection="1">
      <alignment horizontal="center" vertical="center"/>
      <protection locked="0"/>
    </xf>
    <xf numFmtId="0" fontId="33" fillId="0" borderId="94" xfId="8" applyFont="1" applyFill="1" applyBorder="1" applyAlignment="1" applyProtection="1">
      <alignment horizontal="center" vertical="center"/>
      <protection locked="0"/>
    </xf>
    <xf numFmtId="0" fontId="33" fillId="0" borderId="95" xfId="8" applyFont="1" applyFill="1" applyBorder="1" applyAlignment="1" applyProtection="1">
      <alignment horizontal="center" vertical="center"/>
      <protection locked="0"/>
    </xf>
    <xf numFmtId="0" fontId="61" fillId="0" borderId="0" xfId="1" applyFont="1" applyFill="1" applyAlignment="1">
      <alignment horizontal="center" vertical="center" wrapText="1"/>
    </xf>
    <xf numFmtId="0" fontId="62" fillId="0" borderId="0" xfId="0" applyFont="1" applyAlignment="1">
      <alignment horizontal="center" vertical="center"/>
    </xf>
    <xf numFmtId="9" fontId="6" fillId="0" borderId="44" xfId="1" applyNumberFormat="1" applyFont="1" applyFill="1" applyBorder="1" applyAlignment="1" applyProtection="1">
      <alignment horizontal="center" vertical="center"/>
      <protection locked="0"/>
    </xf>
    <xf numFmtId="0" fontId="19" fillId="0" borderId="44" xfId="0" applyFont="1" applyBorder="1" applyAlignment="1" applyProtection="1">
      <alignment horizontal="center" vertical="center"/>
      <protection locked="0"/>
    </xf>
    <xf numFmtId="0" fontId="25" fillId="0" borderId="0" xfId="1" applyFont="1" applyFill="1" applyAlignment="1">
      <alignment horizontal="center" vertical="center"/>
    </xf>
    <xf numFmtId="0" fontId="6" fillId="0" borderId="15" xfId="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19" fillId="0" borderId="12" xfId="0" applyFont="1" applyBorder="1" applyAlignment="1">
      <alignment vertical="center"/>
    </xf>
    <xf numFmtId="0" fontId="19" fillId="0" borderId="14" xfId="0" applyFont="1" applyBorder="1" applyAlignment="1">
      <alignment vertical="center"/>
    </xf>
    <xf numFmtId="0" fontId="6" fillId="0" borderId="10" xfId="1" applyFont="1" applyFill="1" applyBorder="1" applyAlignment="1">
      <alignment horizontal="center" vertical="center" shrinkToFit="1"/>
    </xf>
    <xf numFmtId="0" fontId="6" fillId="0" borderId="7" xfId="1" applyFont="1" applyFill="1" applyBorder="1" applyAlignment="1">
      <alignment horizontal="center" vertical="center" shrinkToFit="1"/>
    </xf>
    <xf numFmtId="0" fontId="19" fillId="0" borderId="7" xfId="0" applyFont="1" applyBorder="1" applyAlignment="1">
      <alignment vertical="center"/>
    </xf>
    <xf numFmtId="0" fontId="19" fillId="0" borderId="9" xfId="0" applyFont="1" applyBorder="1" applyAlignment="1">
      <alignment vertical="center"/>
    </xf>
    <xf numFmtId="0" fontId="19" fillId="0" borderId="12" xfId="0" applyFont="1" applyBorder="1" applyAlignment="1">
      <alignment horizontal="left" vertical="center" wrapText="1"/>
    </xf>
    <xf numFmtId="176" fontId="19" fillId="0" borderId="24" xfId="0" applyNumberFormat="1" applyFont="1" applyBorder="1" applyAlignment="1" applyProtection="1">
      <alignment horizontal="distributed" vertical="center" indent="1"/>
    </xf>
    <xf numFmtId="0" fontId="19" fillId="0" borderId="7" xfId="0" applyFont="1" applyBorder="1" applyAlignment="1">
      <alignment horizontal="center" vertical="center"/>
    </xf>
    <xf numFmtId="0" fontId="19" fillId="0" borderId="9" xfId="0" applyFont="1" applyBorder="1" applyAlignment="1">
      <alignment horizontal="center" vertical="center"/>
    </xf>
    <xf numFmtId="176" fontId="19" fillId="0" borderId="24" xfId="0" applyNumberFormat="1" applyFont="1" applyBorder="1" applyAlignment="1" applyProtection="1">
      <alignment horizontal="distributed" vertical="center" indent="1"/>
      <protection locked="0"/>
    </xf>
    <xf numFmtId="9" fontId="19" fillId="0" borderId="44" xfId="0" applyNumberFormat="1" applyFont="1" applyBorder="1" applyAlignment="1" applyProtection="1">
      <alignment horizontal="center" vertical="center"/>
      <protection locked="0"/>
    </xf>
    <xf numFmtId="0" fontId="6" fillId="0" borderId="44" xfId="1" applyFont="1" applyFill="1" applyBorder="1" applyAlignment="1">
      <alignment horizontal="center" vertical="center" wrapText="1"/>
    </xf>
    <xf numFmtId="0" fontId="6" fillId="0" borderId="44" xfId="1" applyFont="1" applyFill="1" applyBorder="1" applyAlignment="1">
      <alignment horizontal="center" vertical="center"/>
    </xf>
    <xf numFmtId="0" fontId="19" fillId="0" borderId="44" xfId="0" applyFont="1" applyBorder="1" applyAlignment="1">
      <alignment horizontal="center" vertical="center"/>
    </xf>
    <xf numFmtId="0" fontId="6" fillId="0" borderId="58" xfId="1" applyFont="1" applyFill="1" applyBorder="1" applyAlignment="1">
      <alignment horizontal="center" vertical="center"/>
    </xf>
    <xf numFmtId="0" fontId="6" fillId="0" borderId="10" xfId="1" applyFont="1" applyFill="1" applyBorder="1" applyAlignment="1" applyProtection="1">
      <alignment horizontal="right" vertical="center"/>
      <protection locked="0"/>
    </xf>
    <xf numFmtId="0" fontId="6" fillId="0" borderId="44" xfId="1" applyFont="1" applyFill="1" applyBorder="1" applyAlignment="1" applyProtection="1">
      <alignment horizontal="center" vertical="center"/>
      <protection locked="0"/>
    </xf>
    <xf numFmtId="9" fontId="6" fillId="0" borderId="44" xfId="1" applyNumberFormat="1" applyFont="1" applyFill="1" applyBorder="1" applyAlignment="1" applyProtection="1">
      <alignment horizontal="center" vertical="center"/>
    </xf>
    <xf numFmtId="9" fontId="6" fillId="0" borderId="58" xfId="1" applyNumberFormat="1" applyFont="1" applyFill="1" applyBorder="1" applyAlignment="1" applyProtection="1">
      <alignment horizontal="center" vertical="center"/>
    </xf>
    <xf numFmtId="0" fontId="6" fillId="0" borderId="7" xfId="1" applyFont="1" applyFill="1" applyBorder="1" applyAlignment="1">
      <alignment vertical="center"/>
    </xf>
    <xf numFmtId="0" fontId="6" fillId="0" borderId="22" xfId="1" applyFont="1" applyFill="1" applyBorder="1" applyAlignment="1" applyProtection="1">
      <alignment vertical="top" wrapText="1"/>
      <protection locked="0"/>
    </xf>
    <xf numFmtId="0" fontId="6" fillId="0" borderId="20" xfId="1" applyFont="1" applyFill="1" applyBorder="1" applyAlignment="1" applyProtection="1">
      <alignment vertical="top" wrapText="1"/>
      <protection locked="0"/>
    </xf>
    <xf numFmtId="0" fontId="6" fillId="0" borderId="19" xfId="1" applyFont="1" applyFill="1" applyBorder="1" applyAlignment="1" applyProtection="1">
      <alignment vertical="top" wrapText="1"/>
      <protection locked="0"/>
    </xf>
    <xf numFmtId="0" fontId="6" fillId="0" borderId="17" xfId="1" applyFont="1" applyFill="1" applyBorder="1" applyAlignment="1" applyProtection="1">
      <alignment vertical="top" wrapText="1"/>
      <protection locked="0"/>
    </xf>
    <xf numFmtId="0" fontId="6" fillId="0" borderId="16" xfId="1" applyFont="1" applyFill="1" applyBorder="1" applyAlignment="1" applyProtection="1">
      <alignment vertical="top" wrapText="1"/>
      <protection locked="0"/>
    </xf>
    <xf numFmtId="0" fontId="36" fillId="0" borderId="38" xfId="0" applyFont="1" applyBorder="1" applyAlignment="1">
      <alignment horizontal="distributed" vertical="top" wrapText="1"/>
    </xf>
    <xf numFmtId="0" fontId="37" fillId="0" borderId="30" xfId="0" applyFont="1" applyBorder="1" applyAlignment="1">
      <alignment horizontal="distributed" vertical="top"/>
    </xf>
    <xf numFmtId="0" fontId="37" fillId="0" borderId="33" xfId="0" applyFont="1" applyBorder="1" applyAlignment="1">
      <alignment horizontal="distributed" vertical="top"/>
    </xf>
    <xf numFmtId="0" fontId="37" fillId="0" borderId="39" xfId="0" applyFont="1" applyBorder="1" applyAlignment="1">
      <alignment horizontal="distributed" vertical="top"/>
    </xf>
    <xf numFmtId="0" fontId="37" fillId="0" borderId="0" xfId="0" applyFont="1" applyAlignment="1">
      <alignment horizontal="distributed" vertical="top"/>
    </xf>
    <xf numFmtId="0" fontId="37" fillId="0" borderId="20" xfId="0" applyFont="1" applyBorder="1" applyAlignment="1">
      <alignment horizontal="distributed" vertical="top"/>
    </xf>
    <xf numFmtId="0" fontId="37" fillId="0" borderId="69" xfId="0" applyFont="1" applyBorder="1" applyAlignment="1">
      <alignment horizontal="distributed" vertical="top"/>
    </xf>
    <xf numFmtId="0" fontId="37" fillId="0" borderId="17" xfId="0" applyFont="1" applyBorder="1" applyAlignment="1">
      <alignment horizontal="distributed" vertical="top"/>
    </xf>
    <xf numFmtId="0" fontId="37" fillId="0" borderId="16" xfId="0" applyFont="1" applyBorder="1" applyAlignment="1">
      <alignment horizontal="distributed" vertical="top"/>
    </xf>
    <xf numFmtId="0" fontId="0" fillId="0" borderId="64"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0" fillId="0" borderId="29" xfId="0" applyBorder="1" applyAlignment="1">
      <alignment horizontal="center" vertical="center"/>
    </xf>
    <xf numFmtId="0" fontId="0" fillId="0" borderId="29" xfId="0" applyBorder="1" applyAlignment="1">
      <alignment vertical="center"/>
    </xf>
    <xf numFmtId="0" fontId="0" fillId="0" borderId="67" xfId="0" applyBorder="1" applyAlignment="1">
      <alignment vertical="center"/>
    </xf>
    <xf numFmtId="0" fontId="38" fillId="0" borderId="65" xfId="1" applyFont="1" applyFill="1" applyBorder="1" applyAlignment="1">
      <alignment horizontal="distributed" vertical="center" wrapText="1"/>
    </xf>
    <xf numFmtId="0" fontId="30" fillId="0" borderId="66" xfId="0" applyFont="1" applyBorder="1" applyAlignment="1">
      <alignment horizontal="distributed" vertical="center"/>
    </xf>
    <xf numFmtId="0" fontId="38" fillId="0" borderId="66" xfId="1" applyFont="1" applyFill="1" applyBorder="1" applyAlignment="1">
      <alignment horizontal="distributed" vertical="center" wrapText="1"/>
    </xf>
    <xf numFmtId="0" fontId="30" fillId="0" borderId="38" xfId="0" applyFont="1" applyBorder="1" applyAlignment="1">
      <alignment horizontal="distributed" vertical="center"/>
    </xf>
    <xf numFmtId="0" fontId="0" fillId="0" borderId="29" xfId="0" applyBorder="1" applyAlignment="1">
      <alignment horizontal="distributed" vertical="center"/>
    </xf>
    <xf numFmtId="0" fontId="0" fillId="0" borderId="64" xfId="0" applyBorder="1" applyAlignment="1">
      <alignment horizontal="distributed" vertical="center"/>
    </xf>
    <xf numFmtId="0" fontId="0" fillId="0" borderId="67" xfId="0" applyBorder="1" applyAlignment="1">
      <alignment horizontal="distributed" vertical="center"/>
    </xf>
    <xf numFmtId="0" fontId="0" fillId="0" borderId="68" xfId="0" applyBorder="1" applyAlignment="1">
      <alignment horizontal="distributed" vertical="center"/>
    </xf>
    <xf numFmtId="0" fontId="0" fillId="0" borderId="21" xfId="0" applyBorder="1" applyAlignment="1">
      <alignment vertical="center"/>
    </xf>
    <xf numFmtId="0" fontId="0" fillId="0" borderId="18" xfId="0" applyBorder="1" applyAlignment="1">
      <alignment vertical="center"/>
    </xf>
    <xf numFmtId="0" fontId="36" fillId="0" borderId="66" xfId="0" applyFont="1" applyBorder="1" applyAlignment="1">
      <alignment horizontal="distributed" vertical="center"/>
    </xf>
    <xf numFmtId="0" fontId="38" fillId="0" borderId="66" xfId="0" applyFont="1" applyBorder="1" applyAlignment="1" applyProtection="1">
      <alignment horizontal="distributed" vertical="center"/>
      <protection locked="0"/>
    </xf>
    <xf numFmtId="0" fontId="30" fillId="0" borderId="66" xfId="0" applyFont="1" applyBorder="1" applyAlignment="1" applyProtection="1">
      <alignment horizontal="distributed" vertical="center"/>
      <protection locked="0"/>
    </xf>
    <xf numFmtId="0" fontId="30" fillId="0" borderId="31" xfId="0" applyFont="1" applyBorder="1" applyAlignment="1" applyProtection="1">
      <alignment horizontal="distributed" vertical="center"/>
      <protection locked="0"/>
    </xf>
    <xf numFmtId="0" fontId="38" fillId="0" borderId="65" xfId="1" applyFont="1" applyFill="1" applyBorder="1" applyAlignment="1">
      <alignment horizontal="distributed" vertical="center"/>
    </xf>
    <xf numFmtId="0" fontId="0" fillId="0" borderId="39" xfId="0" applyBorder="1" applyAlignment="1">
      <alignment vertical="center"/>
    </xf>
    <xf numFmtId="0" fontId="0" fillId="0" borderId="69" xfId="0" applyBorder="1" applyAlignment="1">
      <alignment vertical="center"/>
    </xf>
    <xf numFmtId="0" fontId="8" fillId="0" borderId="0" xfId="1" applyFont="1" applyFill="1" applyBorder="1" applyAlignment="1">
      <alignment horizontal="right" vertical="center" wrapText="1"/>
    </xf>
    <xf numFmtId="0" fontId="22" fillId="0" borderId="0" xfId="0" applyFont="1" applyAlignment="1">
      <alignment horizontal="right" vertical="center"/>
    </xf>
    <xf numFmtId="0" fontId="6" fillId="0" borderId="0" xfId="1" applyFont="1" applyFill="1" applyBorder="1" applyAlignment="1">
      <alignment vertical="center" wrapText="1"/>
    </xf>
    <xf numFmtId="0" fontId="19" fillId="0" borderId="0" xfId="0" applyFont="1" applyBorder="1" applyAlignment="1">
      <alignment vertical="center" wrapText="1"/>
    </xf>
    <xf numFmtId="0" fontId="6" fillId="0" borderId="57" xfId="1" applyFont="1" applyFill="1" applyBorder="1" applyAlignment="1">
      <alignment horizontal="center" vertical="center"/>
    </xf>
    <xf numFmtId="0" fontId="14" fillId="0" borderId="62" xfId="8" applyFont="1" applyFill="1" applyBorder="1" applyAlignment="1" applyProtection="1">
      <alignment horizontal="center" vertical="center" shrinkToFit="1"/>
    </xf>
    <xf numFmtId="0" fontId="6" fillId="0" borderId="44" xfId="8" applyFont="1" applyFill="1" applyBorder="1" applyAlignment="1" applyProtection="1">
      <alignment horizontal="center" vertical="top" wrapText="1"/>
    </xf>
    <xf numFmtId="176" fontId="6" fillId="0" borderId="0" xfId="8" applyNumberFormat="1" applyFont="1" applyFill="1" applyAlignment="1" applyProtection="1">
      <alignment horizontal="distributed" vertical="center" indent="1" shrinkToFit="1"/>
      <protection locked="0"/>
    </xf>
    <xf numFmtId="0" fontId="0" fillId="0" borderId="0" xfId="0" applyAlignment="1" applyProtection="1">
      <alignment horizontal="distributed" vertical="center" indent="1" shrinkToFit="1"/>
      <protection locked="0"/>
    </xf>
    <xf numFmtId="0" fontId="8" fillId="0" borderId="0" xfId="8" applyFont="1" applyFill="1" applyAlignment="1">
      <alignment horizontal="distributed" vertical="top"/>
    </xf>
    <xf numFmtId="0" fontId="22" fillId="0" borderId="0" xfId="0" applyFont="1" applyAlignment="1">
      <alignment horizontal="distributed" vertical="top"/>
    </xf>
    <xf numFmtId="0" fontId="19" fillId="0" borderId="0" xfId="0" applyFont="1" applyAlignment="1">
      <alignment horizontal="distributed" vertical="center"/>
    </xf>
    <xf numFmtId="0" fontId="0" fillId="0" borderId="0" xfId="0" applyAlignment="1">
      <alignment horizontal="distributed" vertical="center"/>
    </xf>
    <xf numFmtId="0" fontId="39" fillId="0" borderId="30" xfId="0" applyFont="1" applyBorder="1" applyAlignment="1" applyProtection="1">
      <alignment horizontal="distributed" vertical="center"/>
      <protection locked="0"/>
    </xf>
    <xf numFmtId="0" fontId="19" fillId="0" borderId="30" xfId="0" applyFont="1" applyBorder="1" applyAlignment="1" applyProtection="1">
      <alignment horizontal="distributed" vertical="center"/>
      <protection locked="0"/>
    </xf>
    <xf numFmtId="0" fontId="19" fillId="0" borderId="30" xfId="0" applyFont="1" applyBorder="1" applyAlignment="1" applyProtection="1">
      <alignment vertical="center"/>
      <protection locked="0"/>
    </xf>
    <xf numFmtId="0" fontId="6" fillId="0" borderId="24" xfId="8" applyFont="1" applyFill="1" applyBorder="1" applyAlignment="1">
      <alignment horizontal="distributed" vertical="center"/>
    </xf>
    <xf numFmtId="0" fontId="19" fillId="0" borderId="24" xfId="0" applyFont="1" applyBorder="1" applyAlignment="1">
      <alignment horizontal="distributed" vertical="center"/>
    </xf>
    <xf numFmtId="176" fontId="6" fillId="0" borderId="40" xfId="8" applyNumberFormat="1" applyFont="1" applyFill="1" applyBorder="1" applyAlignment="1" applyProtection="1">
      <alignment horizontal="center" vertical="center"/>
    </xf>
    <xf numFmtId="176" fontId="19" fillId="0" borderId="41" xfId="0" applyNumberFormat="1" applyFont="1" applyBorder="1" applyAlignment="1" applyProtection="1">
      <alignment horizontal="distributed" vertical="center" indent="1"/>
    </xf>
    <xf numFmtId="176" fontId="19" fillId="0" borderId="27" xfId="0" applyNumberFormat="1" applyFont="1" applyBorder="1" applyAlignment="1" applyProtection="1">
      <alignment horizontal="distributed" vertical="center" indent="1"/>
    </xf>
    <xf numFmtId="176" fontId="19" fillId="0" borderId="36" xfId="0" applyNumberFormat="1" applyFont="1" applyBorder="1" applyAlignment="1" applyProtection="1">
      <alignment horizontal="distributed" vertical="center" indent="1"/>
    </xf>
    <xf numFmtId="0" fontId="0" fillId="0" borderId="89" xfId="0" applyBorder="1" applyAlignment="1">
      <alignment vertical="center"/>
    </xf>
    <xf numFmtId="0" fontId="63" fillId="0" borderId="91" xfId="0" applyFont="1" applyBorder="1" applyAlignment="1" applyProtection="1">
      <alignment horizontal="center" vertical="center"/>
      <protection locked="0"/>
    </xf>
    <xf numFmtId="0" fontId="63" fillId="0" borderId="92" xfId="0" applyFont="1" applyBorder="1" applyAlignment="1" applyProtection="1">
      <alignment horizontal="center" vertical="center"/>
      <protection locked="0"/>
    </xf>
    <xf numFmtId="0" fontId="63" fillId="0" borderId="93" xfId="0" applyFont="1" applyBorder="1" applyAlignment="1" applyProtection="1">
      <alignment horizontal="center" vertical="center"/>
      <protection locked="0"/>
    </xf>
    <xf numFmtId="0" fontId="63" fillId="0" borderId="94" xfId="0" applyFont="1" applyBorder="1" applyAlignment="1" applyProtection="1">
      <alignment horizontal="center" vertical="center"/>
      <protection locked="0"/>
    </xf>
    <xf numFmtId="0" fontId="63" fillId="0" borderId="95" xfId="0" applyFont="1" applyBorder="1" applyAlignment="1" applyProtection="1">
      <alignment horizontal="center" vertical="center"/>
      <protection locked="0"/>
    </xf>
    <xf numFmtId="0" fontId="22" fillId="0" borderId="40" xfId="0" applyFont="1" applyBorder="1" applyAlignment="1" applyProtection="1">
      <alignment horizontal="distributed" vertical="center" indent="1"/>
    </xf>
    <xf numFmtId="0" fontId="22" fillId="0" borderId="24" xfId="0" applyFont="1" applyBorder="1" applyAlignment="1" applyProtection="1">
      <alignment horizontal="distributed" vertical="center" indent="1"/>
    </xf>
    <xf numFmtId="0" fontId="22" fillId="0" borderId="41" xfId="0" applyFont="1" applyBorder="1" applyAlignment="1" applyProtection="1">
      <alignment horizontal="distributed" vertical="center" indent="1"/>
    </xf>
    <xf numFmtId="0" fontId="22" fillId="0" borderId="37" xfId="0" applyFont="1" applyBorder="1" applyAlignment="1" applyProtection="1">
      <alignment horizontal="distributed" vertical="center" indent="1"/>
    </xf>
    <xf numFmtId="0" fontId="22" fillId="0" borderId="27" xfId="0" applyFont="1" applyBorder="1" applyAlignment="1" applyProtection="1">
      <alignment horizontal="distributed" vertical="center" indent="1"/>
    </xf>
    <xf numFmtId="0" fontId="22" fillId="0" borderId="36" xfId="0" applyFont="1" applyBorder="1" applyAlignment="1" applyProtection="1">
      <alignment horizontal="distributed" vertical="center" indent="1"/>
    </xf>
    <xf numFmtId="0" fontId="19" fillId="0" borderId="40" xfId="0" applyFont="1" applyBorder="1" applyAlignment="1" applyProtection="1">
      <alignment horizontal="center" vertical="center"/>
    </xf>
    <xf numFmtId="0" fontId="19" fillId="0" borderId="23" xfId="0" applyFont="1" applyBorder="1" applyAlignment="1" applyProtection="1">
      <alignment horizontal="center" vertical="center"/>
    </xf>
    <xf numFmtId="0" fontId="19" fillId="0" borderId="26" xfId="0" applyFont="1" applyBorder="1" applyAlignment="1" applyProtection="1">
      <alignment horizontal="center" vertical="center"/>
    </xf>
    <xf numFmtId="0" fontId="19" fillId="0" borderId="30" xfId="0" applyFont="1" applyBorder="1" applyAlignment="1" applyProtection="1">
      <alignment horizontal="left" vertical="center" wrapText="1"/>
    </xf>
    <xf numFmtId="0" fontId="19" fillId="0" borderId="30" xfId="0" applyFont="1" applyBorder="1" applyAlignment="1">
      <alignment horizontal="left" vertical="center" wrapText="1"/>
    </xf>
    <xf numFmtId="0" fontId="19" fillId="0" borderId="27" xfId="0" applyFont="1" applyBorder="1" applyAlignment="1">
      <alignment horizontal="left" vertical="center" wrapText="1"/>
    </xf>
    <xf numFmtId="0" fontId="6" fillId="0" borderId="0" xfId="8" applyFont="1" applyFill="1" applyAlignment="1">
      <alignment vertical="center" wrapText="1"/>
    </xf>
    <xf numFmtId="0" fontId="6" fillId="0" borderId="40" xfId="8" applyFont="1" applyFill="1" applyBorder="1" applyAlignment="1" applyProtection="1">
      <alignment horizontal="center" vertical="top" wrapText="1"/>
      <protection locked="0"/>
    </xf>
    <xf numFmtId="0" fontId="6" fillId="0" borderId="24" xfId="8" applyFont="1" applyFill="1" applyBorder="1" applyAlignment="1" applyProtection="1">
      <alignment horizontal="center" vertical="top" wrapText="1"/>
      <protection locked="0"/>
    </xf>
    <xf numFmtId="0" fontId="6" fillId="0" borderId="23" xfId="8" applyFont="1" applyFill="1" applyBorder="1" applyAlignment="1" applyProtection="1">
      <alignment horizontal="center" vertical="top" wrapText="1"/>
      <protection locked="0"/>
    </xf>
    <xf numFmtId="0" fontId="6" fillId="0" borderId="39" xfId="8" applyFont="1" applyFill="1" applyBorder="1" applyAlignment="1" applyProtection="1">
      <alignment horizontal="center" vertical="top" wrapText="1"/>
      <protection locked="0"/>
    </xf>
    <xf numFmtId="0" fontId="6" fillId="0" borderId="0" xfId="8" applyFont="1" applyFill="1" applyBorder="1" applyAlignment="1" applyProtection="1">
      <alignment horizontal="center" vertical="top" wrapText="1"/>
      <protection locked="0"/>
    </xf>
    <xf numFmtId="0" fontId="6" fillId="0" borderId="20" xfId="8" applyFont="1" applyFill="1" applyBorder="1" applyAlignment="1" applyProtection="1">
      <alignment horizontal="center" vertical="top" wrapText="1"/>
      <protection locked="0"/>
    </xf>
    <xf numFmtId="0" fontId="6" fillId="0" borderId="69" xfId="8" applyFont="1" applyFill="1" applyBorder="1" applyAlignment="1" applyProtection="1">
      <alignment horizontal="center" vertical="top" wrapText="1"/>
      <protection locked="0"/>
    </xf>
    <xf numFmtId="0" fontId="6" fillId="0" borderId="17" xfId="8" applyFont="1" applyFill="1" applyBorder="1" applyAlignment="1" applyProtection="1">
      <alignment horizontal="center" vertical="top" wrapText="1"/>
      <protection locked="0"/>
    </xf>
    <xf numFmtId="0" fontId="6" fillId="0" borderId="16" xfId="8" applyFont="1" applyFill="1" applyBorder="1" applyAlignment="1" applyProtection="1">
      <alignment horizontal="center" vertical="top" wrapText="1"/>
      <protection locked="0"/>
    </xf>
    <xf numFmtId="0" fontId="6" fillId="0" borderId="34" xfId="8" applyFont="1" applyFill="1" applyBorder="1" applyAlignment="1" applyProtection="1">
      <alignment horizontal="center" vertical="center"/>
    </xf>
    <xf numFmtId="0" fontId="19" fillId="0" borderId="35" xfId="0" applyFont="1" applyBorder="1" applyAlignment="1" applyProtection="1">
      <alignment horizontal="center" vertical="center"/>
    </xf>
    <xf numFmtId="0" fontId="6" fillId="0" borderId="24" xfId="8" applyFont="1" applyFill="1" applyBorder="1" applyAlignment="1" applyProtection="1">
      <alignment horizontal="distributed" vertical="center"/>
    </xf>
    <xf numFmtId="0" fontId="6" fillId="0" borderId="41" xfId="8" applyFont="1" applyFill="1" applyBorder="1" applyAlignment="1" applyProtection="1">
      <alignment horizontal="center" vertical="center"/>
    </xf>
    <xf numFmtId="0" fontId="19" fillId="0" borderId="36" xfId="0" applyFont="1" applyBorder="1" applyAlignment="1" applyProtection="1">
      <alignment horizontal="center" vertical="center"/>
    </xf>
    <xf numFmtId="0" fontId="39" fillId="0" borderId="32" xfId="0" applyFont="1" applyBorder="1" applyAlignment="1" applyProtection="1">
      <alignment horizontal="distributed" vertical="center"/>
      <protection locked="0"/>
    </xf>
    <xf numFmtId="0" fontId="19" fillId="0" borderId="33" xfId="0" applyFont="1" applyBorder="1" applyAlignment="1" applyProtection="1">
      <alignment horizontal="distributed" vertical="center"/>
      <protection locked="0"/>
    </xf>
    <xf numFmtId="0" fontId="14" fillId="0" borderId="22" xfId="1" applyFont="1" applyFill="1" applyBorder="1" applyAlignment="1" applyProtection="1">
      <alignment horizontal="center" vertical="center"/>
      <protection locked="0"/>
    </xf>
    <xf numFmtId="0" fontId="14" fillId="0" borderId="0" xfId="1" applyFont="1" applyFill="1" applyBorder="1" applyAlignment="1" applyProtection="1">
      <alignment horizontal="center" vertical="center"/>
      <protection locked="0"/>
    </xf>
    <xf numFmtId="0" fontId="14" fillId="0" borderId="42" xfId="1" applyFont="1" applyFill="1" applyBorder="1" applyAlignment="1" applyProtection="1">
      <alignment horizontal="center" vertical="center"/>
      <protection locked="0"/>
    </xf>
    <xf numFmtId="0" fontId="14" fillId="0" borderId="19" xfId="1" applyFont="1" applyFill="1" applyBorder="1" applyAlignment="1" applyProtection="1">
      <alignment horizontal="center" vertical="center"/>
      <protection locked="0"/>
    </xf>
    <xf numFmtId="0" fontId="14" fillId="0" borderId="17" xfId="1" applyFont="1" applyFill="1" applyBorder="1" applyAlignment="1" applyProtection="1">
      <alignment horizontal="center" vertical="center"/>
      <protection locked="0"/>
    </xf>
    <xf numFmtId="0" fontId="14" fillId="0" borderId="43" xfId="1" applyFont="1" applyFill="1" applyBorder="1" applyAlignment="1" applyProtection="1">
      <alignment horizontal="center" vertical="center"/>
      <protection locked="0"/>
    </xf>
    <xf numFmtId="0" fontId="14" fillId="0" borderId="39" xfId="1" applyFont="1" applyFill="1" applyBorder="1" applyAlignment="1" applyProtection="1">
      <alignment horizontal="center" vertical="center"/>
      <protection locked="0"/>
    </xf>
    <xf numFmtId="0" fontId="14" fillId="0" borderId="69" xfId="1"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42" xfId="0" applyFont="1" applyBorder="1" applyAlignment="1" applyProtection="1">
      <alignment horizontal="center" vertical="center"/>
      <protection locked="0"/>
    </xf>
    <xf numFmtId="0" fontId="19" fillId="0" borderId="17"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19" fillId="0" borderId="69" xfId="0" applyFont="1" applyBorder="1" applyAlignment="1" applyProtection="1">
      <alignment vertical="center"/>
      <protection locked="0"/>
    </xf>
    <xf numFmtId="0" fontId="39" fillId="0" borderId="22" xfId="0" applyFont="1" applyBorder="1" applyAlignment="1" applyProtection="1">
      <alignment horizontal="distributed" vertical="center"/>
      <protection locked="0"/>
    </xf>
    <xf numFmtId="0" fontId="19" fillId="0" borderId="0" xfId="0" applyFont="1" applyBorder="1" applyAlignment="1" applyProtection="1">
      <alignment horizontal="distributed" vertical="center"/>
      <protection locked="0"/>
    </xf>
    <xf numFmtId="0" fontId="19" fillId="0" borderId="20" xfId="0" applyFont="1" applyBorder="1" applyAlignment="1" applyProtection="1">
      <alignment horizontal="distributed" vertical="center"/>
      <protection locked="0"/>
    </xf>
    <xf numFmtId="0" fontId="19" fillId="0" borderId="22" xfId="0" applyFont="1" applyBorder="1" applyAlignment="1" applyProtection="1">
      <alignment horizontal="distributed" vertical="center"/>
      <protection locked="0"/>
    </xf>
    <xf numFmtId="0" fontId="19" fillId="0" borderId="19" xfId="0" applyFont="1" applyBorder="1" applyAlignment="1" applyProtection="1">
      <alignment horizontal="distributed" vertical="center"/>
      <protection locked="0"/>
    </xf>
    <xf numFmtId="0" fontId="19" fillId="0" borderId="16" xfId="0" applyFont="1" applyBorder="1" applyAlignment="1" applyProtection="1">
      <alignment horizontal="distributed" vertical="center"/>
      <protection locked="0"/>
    </xf>
    <xf numFmtId="0" fontId="14" fillId="0" borderId="32" xfId="1" applyFont="1" applyFill="1" applyBorder="1" applyAlignment="1" applyProtection="1">
      <alignment horizontal="distributed" vertical="center"/>
      <protection locked="0"/>
    </xf>
    <xf numFmtId="0" fontId="14" fillId="0" borderId="30" xfId="1" applyFont="1" applyFill="1" applyBorder="1" applyAlignment="1" applyProtection="1">
      <alignment horizontal="distributed" vertical="center"/>
      <protection locked="0"/>
    </xf>
    <xf numFmtId="0" fontId="14" fillId="0" borderId="70" xfId="1" applyFont="1" applyFill="1" applyBorder="1" applyAlignment="1" applyProtection="1">
      <alignment horizontal="distributed" vertical="center"/>
      <protection locked="0"/>
    </xf>
    <xf numFmtId="0" fontId="14" fillId="0" borderId="38" xfId="1" applyFont="1" applyFill="1" applyBorder="1" applyAlignment="1" applyProtection="1">
      <alignment horizontal="distributed" vertical="center" wrapText="1"/>
      <protection locked="0"/>
    </xf>
    <xf numFmtId="0" fontId="14" fillId="0" borderId="30" xfId="1" applyFont="1" applyFill="1" applyBorder="1" applyAlignment="1" applyProtection="1">
      <alignment horizontal="distributed" vertical="center" wrapText="1"/>
      <protection locked="0"/>
    </xf>
    <xf numFmtId="0" fontId="14" fillId="0" borderId="32" xfId="1" applyFont="1" applyFill="1" applyBorder="1" applyAlignment="1" applyProtection="1">
      <alignment horizontal="distributed" vertical="center" wrapText="1"/>
      <protection locked="0"/>
    </xf>
    <xf numFmtId="0" fontId="14" fillId="0" borderId="70" xfId="1" applyFont="1" applyFill="1" applyBorder="1" applyAlignment="1" applyProtection="1">
      <alignment horizontal="distributed" vertical="center" wrapText="1"/>
      <protection locked="0"/>
    </xf>
    <xf numFmtId="0" fontId="12" fillId="0" borderId="0" xfId="8" applyFont="1" applyFill="1" applyAlignment="1">
      <alignment horizontal="center" vertical="center"/>
    </xf>
    <xf numFmtId="0" fontId="6" fillId="0" borderId="30" xfId="8" applyFont="1" applyFill="1" applyBorder="1" applyAlignment="1" applyProtection="1">
      <alignment horizontal="distributed" vertical="center"/>
    </xf>
    <xf numFmtId="0" fontId="19" fillId="0" borderId="27" xfId="0" applyFont="1" applyBorder="1" applyAlignment="1">
      <alignment horizontal="distributed" vertical="center"/>
    </xf>
    <xf numFmtId="0" fontId="19" fillId="0" borderId="40" xfId="0" applyFont="1" applyBorder="1" applyAlignment="1" applyProtection="1">
      <alignment horizontal="distributed" vertical="center"/>
    </xf>
    <xf numFmtId="0" fontId="19" fillId="0" borderId="37" xfId="0" applyFont="1" applyBorder="1" applyAlignment="1" applyProtection="1">
      <alignment horizontal="distributed" vertical="center" wrapText="1"/>
    </xf>
    <xf numFmtId="0" fontId="6" fillId="0" borderId="0" xfId="8" applyFont="1" applyFill="1" applyAlignment="1">
      <alignment horizontal="left" vertical="center" wrapText="1"/>
    </xf>
    <xf numFmtId="0" fontId="19" fillId="0" borderId="40" xfId="0" applyFont="1" applyBorder="1" applyAlignment="1">
      <alignment horizontal="distributed" vertical="center"/>
    </xf>
    <xf numFmtId="0" fontId="0" fillId="0" borderId="24" xfId="0" applyBorder="1" applyAlignment="1">
      <alignment horizontal="distributed" vertical="center"/>
    </xf>
    <xf numFmtId="0" fontId="19" fillId="0" borderId="37" xfId="0" applyFont="1" applyBorder="1" applyAlignment="1">
      <alignment horizontal="distributed" vertical="center"/>
    </xf>
    <xf numFmtId="0" fontId="0" fillId="0" borderId="27" xfId="0" applyBorder="1" applyAlignment="1">
      <alignment horizontal="distributed" vertical="center"/>
    </xf>
    <xf numFmtId="0" fontId="0" fillId="0" borderId="0" xfId="0" applyAlignment="1">
      <alignment vertical="top"/>
    </xf>
    <xf numFmtId="0" fontId="6" fillId="0" borderId="10"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40" xfId="8" applyFont="1" applyFill="1" applyBorder="1" applyAlignment="1" applyProtection="1">
      <alignment horizontal="left" vertical="top" wrapText="1"/>
      <protection locked="0"/>
    </xf>
    <xf numFmtId="0" fontId="6" fillId="0" borderId="24" xfId="8" applyFont="1" applyFill="1" applyBorder="1" applyAlignment="1" applyProtection="1">
      <alignment horizontal="left" vertical="top" wrapText="1"/>
      <protection locked="0"/>
    </xf>
    <xf numFmtId="0" fontId="6" fillId="0" borderId="23" xfId="8" applyFont="1" applyFill="1" applyBorder="1" applyAlignment="1" applyProtection="1">
      <alignment horizontal="left" vertical="top" wrapText="1"/>
      <protection locked="0"/>
    </xf>
    <xf numFmtId="0" fontId="6" fillId="0" borderId="39" xfId="8" applyFont="1" applyFill="1" applyBorder="1" applyAlignment="1" applyProtection="1">
      <alignment horizontal="left" vertical="top" wrapText="1"/>
      <protection locked="0"/>
    </xf>
    <xf numFmtId="0" fontId="6" fillId="0" borderId="0" xfId="8" applyFont="1" applyFill="1" applyBorder="1" applyAlignment="1" applyProtection="1">
      <alignment horizontal="left" vertical="top" wrapText="1"/>
      <protection locked="0"/>
    </xf>
    <xf numFmtId="0" fontId="6" fillId="0" borderId="20" xfId="8" applyFont="1" applyFill="1" applyBorder="1" applyAlignment="1" applyProtection="1">
      <alignment horizontal="left" vertical="top" wrapText="1"/>
      <protection locked="0"/>
    </xf>
    <xf numFmtId="0" fontId="6" fillId="0" borderId="37" xfId="8" applyFont="1" applyFill="1" applyBorder="1" applyAlignment="1" applyProtection="1">
      <alignment horizontal="left" vertical="top" wrapText="1"/>
      <protection locked="0"/>
    </xf>
    <xf numFmtId="0" fontId="6" fillId="0" borderId="27" xfId="8" applyFont="1" applyFill="1" applyBorder="1" applyAlignment="1" applyProtection="1">
      <alignment horizontal="left" vertical="top" wrapText="1"/>
      <protection locked="0"/>
    </xf>
    <xf numFmtId="0" fontId="6" fillId="0" borderId="26" xfId="8" applyFont="1" applyFill="1" applyBorder="1" applyAlignment="1" applyProtection="1">
      <alignment horizontal="left" vertical="top" wrapText="1"/>
      <protection locked="0"/>
    </xf>
    <xf numFmtId="0" fontId="6" fillId="0" borderId="5"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69" xfId="8" applyFont="1" applyFill="1" applyBorder="1" applyAlignment="1" applyProtection="1">
      <alignment horizontal="left" vertical="top" wrapText="1"/>
      <protection locked="0"/>
    </xf>
    <xf numFmtId="0" fontId="6" fillId="0" borderId="17" xfId="8" applyFont="1" applyFill="1" applyBorder="1" applyAlignment="1" applyProtection="1">
      <alignment horizontal="left" vertical="top" wrapText="1"/>
      <protection locked="0"/>
    </xf>
    <xf numFmtId="0" fontId="6" fillId="0" borderId="16" xfId="8" applyFont="1" applyFill="1" applyBorder="1" applyAlignment="1" applyProtection="1">
      <alignment horizontal="left" vertical="top" wrapText="1"/>
      <protection locked="0"/>
    </xf>
    <xf numFmtId="0" fontId="6" fillId="0" borderId="15" xfId="8" applyFont="1" applyFill="1" applyBorder="1" applyAlignment="1" applyProtection="1">
      <alignment horizontal="center" vertical="center"/>
    </xf>
    <xf numFmtId="0" fontId="6" fillId="0" borderId="12" xfId="8" applyFont="1" applyFill="1" applyBorder="1" applyAlignment="1" applyProtection="1">
      <alignment horizontal="center" vertical="center"/>
    </xf>
    <xf numFmtId="0" fontId="6" fillId="0" borderId="14" xfId="8" applyFont="1" applyFill="1" applyBorder="1" applyAlignment="1" applyProtection="1">
      <alignment horizontal="center" vertical="center"/>
    </xf>
    <xf numFmtId="0" fontId="6" fillId="0" borderId="10" xfId="8" applyFont="1" applyFill="1" applyBorder="1" applyAlignment="1" applyProtection="1">
      <alignment horizontal="center" vertical="center"/>
    </xf>
    <xf numFmtId="0" fontId="6" fillId="0" borderId="7" xfId="8" applyFont="1" applyFill="1" applyBorder="1" applyAlignment="1" applyProtection="1">
      <alignment horizontal="center" vertical="center"/>
    </xf>
    <xf numFmtId="0" fontId="6" fillId="0" borderId="9" xfId="8"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19" fillId="0" borderId="30" xfId="0" applyFont="1" applyBorder="1" applyAlignment="1" applyProtection="1">
      <alignment vertical="center" wrapText="1"/>
    </xf>
    <xf numFmtId="0" fontId="19" fillId="0" borderId="33" xfId="0" applyFont="1" applyBorder="1" applyAlignment="1" applyProtection="1">
      <alignment vertical="center" wrapText="1"/>
    </xf>
    <xf numFmtId="0" fontId="19" fillId="0" borderId="27" xfId="0" applyFont="1" applyBorder="1" applyAlignment="1" applyProtection="1">
      <alignment vertical="center" wrapText="1"/>
    </xf>
    <xf numFmtId="0" fontId="19" fillId="0" borderId="26" xfId="0" applyFont="1" applyBorder="1" applyAlignment="1" applyProtection="1">
      <alignment vertical="center" wrapText="1"/>
    </xf>
    <xf numFmtId="0" fontId="8" fillId="0" borderId="8" xfId="11" applyFont="1" applyBorder="1" applyAlignment="1" applyProtection="1">
      <alignment vertical="center"/>
      <protection locked="0"/>
    </xf>
    <xf numFmtId="0" fontId="8" fillId="0" borderId="7" xfId="11" applyFont="1" applyBorder="1" applyAlignment="1" applyProtection="1">
      <alignment vertical="center"/>
      <protection locked="0"/>
    </xf>
    <xf numFmtId="0" fontId="8" fillId="0" borderId="9" xfId="11" applyFont="1" applyBorder="1" applyAlignment="1" applyProtection="1">
      <alignment vertical="center"/>
      <protection locked="0"/>
    </xf>
    <xf numFmtId="0" fontId="8" fillId="0" borderId="44" xfId="11" applyFont="1" applyBorder="1" applyAlignment="1" applyProtection="1">
      <alignment horizontal="center" vertical="center" wrapText="1"/>
      <protection locked="0"/>
    </xf>
    <xf numFmtId="0" fontId="8" fillId="0" borderId="44" xfId="11" applyFont="1" applyBorder="1" applyAlignment="1" applyProtection="1">
      <alignment vertical="center"/>
      <protection locked="0"/>
    </xf>
    <xf numFmtId="0" fontId="8" fillId="0" borderId="58" xfId="11" applyFont="1" applyBorder="1" applyAlignment="1" applyProtection="1">
      <alignment vertical="center"/>
      <protection locked="0"/>
    </xf>
    <xf numFmtId="0" fontId="8" fillId="0" borderId="55" xfId="11" applyFont="1" applyBorder="1" applyAlignment="1" applyProtection="1">
      <alignment vertical="center"/>
      <protection locked="0"/>
    </xf>
    <xf numFmtId="0" fontId="8" fillId="0" borderId="56" xfId="11" applyFont="1" applyBorder="1" applyAlignment="1" applyProtection="1">
      <alignment vertical="center"/>
      <protection locked="0"/>
    </xf>
    <xf numFmtId="0" fontId="8" fillId="0" borderId="8" xfId="11" applyFont="1" applyBorder="1" applyAlignment="1" applyProtection="1">
      <alignment vertical="center" wrapText="1"/>
      <protection locked="0"/>
    </xf>
    <xf numFmtId="0" fontId="8" fillId="0" borderId="7" xfId="11" applyFont="1" applyBorder="1" applyAlignment="1" applyProtection="1">
      <alignment vertical="center" wrapText="1"/>
      <protection locked="0"/>
    </xf>
    <xf numFmtId="0" fontId="8" fillId="0" borderId="9" xfId="11" applyFont="1" applyBorder="1" applyAlignment="1" applyProtection="1">
      <alignment vertical="center" wrapText="1"/>
      <protection locked="0"/>
    </xf>
    <xf numFmtId="0" fontId="8" fillId="0" borderId="62" xfId="11" applyFont="1" applyBorder="1" applyAlignment="1" applyProtection="1">
      <alignment horizontal="center" vertical="center" shrinkToFit="1"/>
      <protection locked="0"/>
    </xf>
    <xf numFmtId="0" fontId="8" fillId="0" borderId="44" xfId="11" applyFont="1" applyBorder="1" applyAlignment="1" applyProtection="1">
      <alignment vertical="center" wrapText="1"/>
      <protection locked="0"/>
    </xf>
    <xf numFmtId="0" fontId="8" fillId="0" borderId="58" xfId="11" applyFont="1" applyBorder="1" applyAlignment="1" applyProtection="1">
      <alignment vertical="center" wrapText="1"/>
      <protection locked="0"/>
    </xf>
    <xf numFmtId="176" fontId="19" fillId="0" borderId="2" xfId="0" applyNumberFormat="1" applyFont="1" applyBorder="1" applyAlignment="1" applyProtection="1">
      <alignment horizontal="distributed" vertical="center" indent="1"/>
      <protection locked="0"/>
    </xf>
    <xf numFmtId="0" fontId="8" fillId="0" borderId="45" xfId="11" applyFont="1" applyBorder="1" applyAlignment="1" applyProtection="1">
      <alignment horizontal="center" vertical="center" shrinkToFit="1"/>
      <protection locked="0"/>
    </xf>
    <xf numFmtId="0" fontId="8" fillId="0" borderId="45" xfId="11" applyFont="1" applyBorder="1" applyAlignment="1" applyProtection="1">
      <alignment vertical="center" wrapText="1"/>
      <protection locked="0"/>
    </xf>
    <xf numFmtId="0" fontId="8" fillId="0" borderId="60" xfId="11" applyFont="1" applyBorder="1" applyAlignment="1" applyProtection="1">
      <alignment vertical="center" wrapText="1"/>
      <protection locked="0"/>
    </xf>
    <xf numFmtId="0" fontId="8" fillId="0" borderId="0" xfId="11" applyFont="1" applyBorder="1" applyAlignment="1">
      <alignment horizontal="left" vertical="center"/>
    </xf>
    <xf numFmtId="0" fontId="8" fillId="0" borderId="0" xfId="11" applyFont="1" applyBorder="1" applyAlignment="1">
      <alignment vertical="center"/>
    </xf>
    <xf numFmtId="0" fontId="8" fillId="0" borderId="38" xfId="11" applyFont="1" applyBorder="1" applyAlignment="1">
      <alignment horizontal="distributed" vertical="center" indent="2"/>
    </xf>
    <xf numFmtId="0" fontId="8" fillId="0" borderId="30" xfId="11" applyFont="1" applyBorder="1" applyAlignment="1">
      <alignment horizontal="distributed" vertical="center" indent="2"/>
    </xf>
    <xf numFmtId="0" fontId="8" fillId="0" borderId="70" xfId="11" applyFont="1" applyBorder="1" applyAlignment="1">
      <alignment horizontal="distributed" vertical="center" indent="2"/>
    </xf>
    <xf numFmtId="0" fontId="8" fillId="0" borderId="69" xfId="11" applyFont="1" applyBorder="1" applyAlignment="1">
      <alignment horizontal="distributed" vertical="center" indent="2"/>
    </xf>
    <xf numFmtId="0" fontId="8" fillId="0" borderId="17" xfId="11" applyFont="1" applyBorder="1" applyAlignment="1">
      <alignment horizontal="distributed" vertical="center" indent="2"/>
    </xf>
    <xf numFmtId="0" fontId="8" fillId="0" borderId="43" xfId="11" applyFont="1" applyBorder="1" applyAlignment="1">
      <alignment horizontal="distributed" vertical="center" indent="2"/>
    </xf>
    <xf numFmtId="0" fontId="8" fillId="0" borderId="13" xfId="11" applyFont="1" applyBorder="1" applyAlignment="1">
      <alignment horizontal="distributed" vertical="center" indent="3"/>
    </xf>
    <xf numFmtId="0" fontId="8" fillId="0" borderId="12" xfId="11" applyFont="1" applyBorder="1" applyAlignment="1">
      <alignment horizontal="distributed" vertical="center" indent="3"/>
    </xf>
    <xf numFmtId="0" fontId="8" fillId="0" borderId="14" xfId="11" applyFont="1" applyBorder="1" applyAlignment="1">
      <alignment horizontal="distributed" vertical="center" indent="3"/>
    </xf>
    <xf numFmtId="0" fontId="8" fillId="0" borderId="55" xfId="11" applyFont="1" applyBorder="1" applyAlignment="1">
      <alignment horizontal="distributed" vertical="center" indent="2"/>
    </xf>
    <xf numFmtId="0" fontId="8" fillId="0" borderId="56" xfId="11" applyFont="1" applyBorder="1" applyAlignment="1">
      <alignment horizontal="distributed" vertical="center" indent="2"/>
    </xf>
    <xf numFmtId="0" fontId="8" fillId="0" borderId="45" xfId="11" applyFont="1" applyBorder="1" applyAlignment="1">
      <alignment horizontal="distributed" vertical="center" indent="2"/>
    </xf>
    <xf numFmtId="0" fontId="8" fillId="0" borderId="60" xfId="11" applyFont="1" applyBorder="1" applyAlignment="1">
      <alignment horizontal="distributed" vertical="center" indent="2"/>
    </xf>
    <xf numFmtId="0" fontId="8" fillId="0" borderId="13" xfId="11" applyFont="1" applyBorder="1" applyAlignment="1" applyProtection="1">
      <alignment vertical="center"/>
      <protection locked="0"/>
    </xf>
    <xf numFmtId="0" fontId="8" fillId="0" borderId="12" xfId="11" applyFont="1" applyBorder="1" applyAlignment="1" applyProtection="1">
      <alignment vertical="center"/>
      <protection locked="0"/>
    </xf>
    <xf numFmtId="0" fontId="8" fillId="0" borderId="14" xfId="11" applyFont="1" applyBorder="1" applyAlignment="1" applyProtection="1">
      <alignment vertical="center"/>
      <protection locked="0"/>
    </xf>
    <xf numFmtId="0" fontId="8" fillId="0" borderId="55" xfId="11" applyFont="1" applyBorder="1" applyAlignment="1" applyProtection="1">
      <alignment horizontal="center" vertical="center" wrapText="1"/>
      <protection locked="0"/>
    </xf>
    <xf numFmtId="0" fontId="8" fillId="0" borderId="3" xfId="11" applyFont="1" applyBorder="1" applyAlignment="1" applyProtection="1">
      <alignment vertical="center" wrapText="1"/>
      <protection locked="0"/>
    </xf>
    <xf numFmtId="0" fontId="8" fillId="0" borderId="2" xfId="11" applyFont="1" applyBorder="1" applyAlignment="1" applyProtection="1">
      <alignment vertical="center" wrapText="1"/>
      <protection locked="0"/>
    </xf>
    <xf numFmtId="0" fontId="8" fillId="0" borderId="4" xfId="11" applyFont="1" applyBorder="1" applyAlignment="1" applyProtection="1">
      <alignment vertical="center" wrapText="1"/>
      <protection locked="0"/>
    </xf>
    <xf numFmtId="0" fontId="8" fillId="0" borderId="3" xfId="11" applyFont="1" applyBorder="1" applyAlignment="1" applyProtection="1">
      <alignment vertical="center"/>
      <protection locked="0"/>
    </xf>
    <xf numFmtId="0" fontId="8" fillId="0" borderId="2" xfId="11" applyFont="1" applyBorder="1" applyAlignment="1" applyProtection="1">
      <alignment vertical="center"/>
      <protection locked="0"/>
    </xf>
    <xf numFmtId="0" fontId="8" fillId="0" borderId="4" xfId="11" applyFont="1" applyBorder="1" applyAlignment="1" applyProtection="1">
      <alignment vertical="center"/>
      <protection locked="0"/>
    </xf>
    <xf numFmtId="176" fontId="19" fillId="0" borderId="2" xfId="0" applyNumberFormat="1" applyFont="1" applyBorder="1" applyAlignment="1" applyProtection="1">
      <alignment horizontal="distributed" vertical="center" indent="1"/>
    </xf>
    <xf numFmtId="0" fontId="8" fillId="0" borderId="45" xfId="11" applyFont="1" applyBorder="1" applyAlignment="1" applyProtection="1">
      <alignment horizontal="center" vertical="center" wrapText="1"/>
      <protection locked="0"/>
    </xf>
    <xf numFmtId="0" fontId="8" fillId="0" borderId="45" xfId="11" applyFont="1" applyBorder="1" applyAlignment="1" applyProtection="1">
      <alignment vertical="center"/>
      <protection locked="0"/>
    </xf>
    <xf numFmtId="0" fontId="8" fillId="0" borderId="60" xfId="11" applyFont="1" applyBorder="1" applyAlignment="1" applyProtection="1">
      <alignment vertical="center"/>
      <protection locked="0"/>
    </xf>
    <xf numFmtId="0" fontId="8" fillId="0" borderId="0" xfId="11" applyFont="1" applyAlignment="1" applyProtection="1"/>
    <xf numFmtId="0" fontId="22" fillId="0" borderId="0" xfId="0" applyFont="1" applyAlignment="1" applyProtection="1"/>
    <xf numFmtId="0" fontId="8" fillId="0" borderId="37" xfId="11" applyFont="1" applyBorder="1" applyAlignment="1" applyProtection="1">
      <alignment vertical="center" wrapText="1"/>
      <protection locked="0"/>
    </xf>
    <xf numFmtId="0" fontId="8" fillId="0" borderId="27" xfId="11" applyFont="1" applyBorder="1" applyAlignment="1" applyProtection="1">
      <alignment vertical="center" wrapText="1"/>
      <protection locked="0"/>
    </xf>
    <xf numFmtId="0" fontId="8" fillId="0" borderId="36" xfId="11" applyFont="1" applyBorder="1" applyAlignment="1" applyProtection="1">
      <alignment vertical="center" wrapText="1"/>
      <protection locked="0"/>
    </xf>
    <xf numFmtId="0" fontId="8" fillId="0" borderId="62" xfId="11" applyFont="1" applyBorder="1" applyAlignment="1" applyProtection="1">
      <alignment vertical="center" wrapText="1"/>
      <protection locked="0"/>
    </xf>
    <xf numFmtId="0" fontId="8" fillId="0" borderId="28" xfId="11" applyFont="1" applyBorder="1" applyAlignment="1" applyProtection="1">
      <alignment vertical="center" wrapText="1"/>
      <protection locked="0"/>
    </xf>
    <xf numFmtId="0" fontId="6" fillId="0" borderId="38" xfId="11" applyFont="1" applyBorder="1" applyAlignment="1">
      <alignment horizontal="distributed" vertical="center" indent="2"/>
    </xf>
    <xf numFmtId="0" fontId="6" fillId="0" borderId="30" xfId="11" applyFont="1" applyBorder="1" applyAlignment="1">
      <alignment horizontal="distributed" vertical="center" indent="2"/>
    </xf>
    <xf numFmtId="0" fontId="6" fillId="0" borderId="70" xfId="11" applyFont="1" applyBorder="1" applyAlignment="1">
      <alignment horizontal="distributed" vertical="center" indent="2"/>
    </xf>
    <xf numFmtId="0" fontId="6" fillId="0" borderId="69" xfId="11" applyFont="1" applyBorder="1" applyAlignment="1">
      <alignment horizontal="distributed" vertical="center" indent="2"/>
    </xf>
    <xf numFmtId="0" fontId="6" fillId="0" borderId="17" xfId="11" applyFont="1" applyBorder="1" applyAlignment="1">
      <alignment horizontal="distributed" vertical="center" indent="2"/>
    </xf>
    <xf numFmtId="0" fontId="6" fillId="0" borderId="43" xfId="11" applyFont="1" applyBorder="1" applyAlignment="1">
      <alignment horizontal="distributed" vertical="center" indent="2"/>
    </xf>
    <xf numFmtId="0" fontId="6" fillId="0" borderId="13" xfId="11" applyFont="1" applyBorder="1" applyAlignment="1">
      <alignment horizontal="distributed" vertical="center" indent="4"/>
    </xf>
    <xf numFmtId="0" fontId="6" fillId="0" borderId="12" xfId="11" applyFont="1" applyBorder="1" applyAlignment="1">
      <alignment horizontal="distributed" vertical="center" indent="4"/>
    </xf>
    <xf numFmtId="0" fontId="6" fillId="0" borderId="14" xfId="11" applyFont="1" applyBorder="1" applyAlignment="1">
      <alignment horizontal="distributed" vertical="center" indent="4"/>
    </xf>
    <xf numFmtId="0" fontId="6" fillId="0" borderId="55" xfId="11" applyFont="1" applyBorder="1" applyAlignment="1">
      <alignment horizontal="distributed" vertical="center" indent="2"/>
    </xf>
    <xf numFmtId="0" fontId="6" fillId="0" borderId="56" xfId="11" applyFont="1" applyBorder="1" applyAlignment="1">
      <alignment horizontal="distributed" vertical="center" indent="2"/>
    </xf>
    <xf numFmtId="0" fontId="6" fillId="0" borderId="45" xfId="11" applyFont="1" applyBorder="1" applyAlignment="1">
      <alignment horizontal="distributed" vertical="center" indent="2"/>
    </xf>
    <xf numFmtId="0" fontId="6" fillId="0" borderId="60" xfId="11" applyFont="1" applyBorder="1" applyAlignment="1">
      <alignment horizontal="distributed" vertical="center" indent="2"/>
    </xf>
    <xf numFmtId="0" fontId="8" fillId="0" borderId="0" xfId="11" applyFont="1" applyAlignment="1" applyProtection="1">
      <alignment horizontal="right" vertical="center"/>
    </xf>
    <xf numFmtId="0" fontId="22" fillId="0" borderId="0" xfId="0" applyFont="1" applyAlignment="1" applyProtection="1">
      <alignment horizontal="right" vertical="center"/>
    </xf>
    <xf numFmtId="0" fontId="6" fillId="0" borderId="22" xfId="11" applyFont="1" applyBorder="1" applyAlignment="1" applyProtection="1">
      <alignment vertical="center"/>
      <protection locked="0"/>
    </xf>
    <xf numFmtId="0" fontId="0" fillId="0" borderId="0" xfId="0" applyAlignment="1" applyProtection="1">
      <alignment horizontal="right" vertical="center"/>
    </xf>
    <xf numFmtId="0" fontId="22" fillId="0" borderId="0" xfId="0" applyFont="1" applyAlignment="1" applyProtection="1">
      <alignment vertical="center" wrapText="1"/>
    </xf>
    <xf numFmtId="0" fontId="0" fillId="0" borderId="0" xfId="0" applyAlignment="1" applyProtection="1">
      <alignment vertical="center" wrapText="1"/>
    </xf>
    <xf numFmtId="176" fontId="8" fillId="0" borderId="0" xfId="11" applyNumberFormat="1" applyFont="1" applyAlignment="1" applyProtection="1">
      <alignment horizontal="distributed" vertical="center" indent="1"/>
      <protection locked="0"/>
    </xf>
    <xf numFmtId="0" fontId="26" fillId="0" borderId="0" xfId="0" applyFont="1" applyAlignment="1" applyProtection="1">
      <alignment horizontal="distributed" vertical="center" indent="1"/>
      <protection locked="0"/>
    </xf>
    <xf numFmtId="0" fontId="21" fillId="0" borderId="40" xfId="0" applyFont="1" applyBorder="1" applyAlignment="1" applyProtection="1">
      <alignment horizontal="left" vertical="center"/>
    </xf>
    <xf numFmtId="0" fontId="21" fillId="0" borderId="24" xfId="0" applyFont="1" applyBorder="1" applyAlignment="1" applyProtection="1">
      <alignment horizontal="left" vertical="center"/>
    </xf>
    <xf numFmtId="0" fontId="21" fillId="0" borderId="41" xfId="0" applyFont="1" applyBorder="1" applyAlignment="1" applyProtection="1">
      <alignment horizontal="left" vertical="center"/>
    </xf>
    <xf numFmtId="0" fontId="6" fillId="0" borderId="57" xfId="11" applyFont="1" applyBorder="1" applyAlignment="1" applyProtection="1"/>
    <xf numFmtId="0" fontId="19" fillId="0" borderId="44" xfId="0" applyFont="1" applyBorder="1" applyAlignment="1">
      <alignment vertical="center"/>
    </xf>
    <xf numFmtId="0" fontId="19" fillId="0" borderId="57" xfId="0" applyFont="1" applyBorder="1" applyAlignment="1" applyProtection="1">
      <alignment vertical="center"/>
    </xf>
    <xf numFmtId="0" fontId="19" fillId="0" borderId="59" xfId="0" applyFont="1" applyBorder="1" applyAlignment="1" applyProtection="1">
      <alignment vertical="center"/>
    </xf>
    <xf numFmtId="0" fontId="19" fillId="0" borderId="45" xfId="0" applyFont="1" applyBorder="1" applyAlignment="1">
      <alignment vertical="center"/>
    </xf>
    <xf numFmtId="0" fontId="16" fillId="0" borderId="54" xfId="11" applyFont="1" applyBorder="1" applyAlignment="1" applyProtection="1">
      <alignment horizontal="distributed" vertical="center" indent="1" shrinkToFit="1"/>
    </xf>
    <xf numFmtId="0" fontId="19" fillId="0" borderId="55" xfId="0" applyFont="1" applyBorder="1" applyAlignment="1">
      <alignment horizontal="distributed" vertical="center" indent="1" shrinkToFit="1"/>
    </xf>
    <xf numFmtId="0" fontId="16" fillId="0" borderId="55" xfId="11" applyFont="1" applyBorder="1" applyAlignment="1" applyProtection="1">
      <alignment horizontal="distributed" vertical="center" indent="1" shrinkToFit="1"/>
    </xf>
    <xf numFmtId="0" fontId="19" fillId="0" borderId="56" xfId="0" applyFont="1" applyBorder="1" applyAlignment="1">
      <alignment horizontal="distributed" vertical="center" indent="1" shrinkToFit="1"/>
    </xf>
    <xf numFmtId="0" fontId="6" fillId="0" borderId="44" xfId="11" applyFont="1" applyBorder="1" applyAlignment="1" applyProtection="1"/>
    <xf numFmtId="0" fontId="19" fillId="0" borderId="58" xfId="0" applyFont="1" applyBorder="1" applyAlignment="1">
      <alignment vertical="center"/>
    </xf>
    <xf numFmtId="0" fontId="6" fillId="0" borderId="44" xfId="11" applyFont="1" applyBorder="1" applyAlignment="1" applyProtection="1">
      <alignment vertical="center"/>
    </xf>
    <xf numFmtId="0" fontId="6" fillId="0" borderId="45" xfId="11" applyFont="1" applyBorder="1" applyAlignment="1" applyProtection="1">
      <alignment vertical="center"/>
    </xf>
    <xf numFmtId="0" fontId="19" fillId="0" borderId="60" xfId="0" applyFont="1" applyBorder="1" applyAlignment="1">
      <alignment vertical="center"/>
    </xf>
    <xf numFmtId="0" fontId="16" fillId="0" borderId="22" xfId="11" applyFont="1" applyBorder="1" applyAlignment="1" applyProtection="1">
      <alignment horizontal="center" vertical="center" shrinkToFit="1"/>
      <protection locked="0"/>
    </xf>
    <xf numFmtId="0" fontId="19" fillId="0" borderId="0" xfId="0" applyFont="1" applyBorder="1" applyAlignment="1" applyProtection="1">
      <alignment horizontal="center" vertical="center" shrinkToFit="1"/>
      <protection locked="0"/>
    </xf>
    <xf numFmtId="0" fontId="21" fillId="0" borderId="39" xfId="0" applyFont="1" applyBorder="1" applyAlignment="1" applyProtection="1">
      <alignment horizontal="left" vertical="center"/>
    </xf>
    <xf numFmtId="0" fontId="21" fillId="0" borderId="0" xfId="0" applyFont="1" applyBorder="1" applyAlignment="1" applyProtection="1">
      <alignment horizontal="left" vertical="center"/>
    </xf>
    <xf numFmtId="0" fontId="21" fillId="0" borderId="42" xfId="0" applyFont="1" applyBorder="1" applyAlignment="1" applyProtection="1">
      <alignment horizontal="left" vertical="center"/>
    </xf>
    <xf numFmtId="0" fontId="21" fillId="0" borderId="39" xfId="0" applyFont="1" applyBorder="1" applyAlignment="1" applyProtection="1">
      <alignment horizontal="left" vertical="center"/>
      <protection locked="0"/>
    </xf>
    <xf numFmtId="0" fontId="21" fillId="0" borderId="0" xfId="0" applyFont="1" applyBorder="1" applyAlignment="1" applyProtection="1">
      <alignment horizontal="left" vertical="center"/>
      <protection locked="0"/>
    </xf>
    <xf numFmtId="0" fontId="21" fillId="0" borderId="42" xfId="0" applyFont="1" applyBorder="1" applyAlignment="1" applyProtection="1">
      <alignment horizontal="left" vertical="center"/>
      <protection locked="0"/>
    </xf>
    <xf numFmtId="0" fontId="21" fillId="0" borderId="39" xfId="0" applyFont="1" applyBorder="1" applyAlignment="1" applyProtection="1">
      <alignment vertical="center"/>
    </xf>
    <xf numFmtId="0" fontId="21" fillId="0" borderId="0" xfId="0" applyFont="1" applyBorder="1" applyAlignment="1" applyProtection="1">
      <alignment vertical="center"/>
    </xf>
    <xf numFmtId="0" fontId="21" fillId="0" borderId="42" xfId="0" applyFont="1" applyBorder="1" applyAlignment="1" applyProtection="1">
      <alignment vertical="center"/>
    </xf>
    <xf numFmtId="0" fontId="21" fillId="0" borderId="37" xfId="0" applyFont="1" applyBorder="1" applyAlignment="1" applyProtection="1">
      <alignment horizontal="left" vertical="center"/>
      <protection locked="0"/>
    </xf>
    <xf numFmtId="0" fontId="21" fillId="0" borderId="27" xfId="0" applyFont="1" applyBorder="1" applyAlignment="1" applyProtection="1">
      <alignment horizontal="left" vertical="center"/>
      <protection locked="0"/>
    </xf>
    <xf numFmtId="0" fontId="21" fillId="0" borderId="36" xfId="0" applyFont="1" applyBorder="1" applyAlignment="1" applyProtection="1">
      <alignment horizontal="left" vertical="center"/>
      <protection locked="0"/>
    </xf>
    <xf numFmtId="0" fontId="6" fillId="0" borderId="17" xfId="11" applyFont="1" applyBorder="1" applyAlignment="1" applyProtection="1">
      <alignment horizontal="left" vertical="center"/>
    </xf>
    <xf numFmtId="0" fontId="8" fillId="0" borderId="10" xfId="11" applyFont="1" applyBorder="1" applyAlignment="1" applyProtection="1">
      <alignment vertical="center"/>
      <protection locked="0"/>
    </xf>
    <xf numFmtId="0" fontId="22" fillId="0" borderId="7" xfId="0" applyFont="1" applyBorder="1" applyAlignment="1" applyProtection="1">
      <alignment vertical="center"/>
      <protection locked="0"/>
    </xf>
    <xf numFmtId="0" fontId="22" fillId="0" borderId="9" xfId="0" applyFont="1" applyBorder="1" applyAlignment="1" applyProtection="1">
      <alignment vertical="center"/>
      <protection locked="0"/>
    </xf>
    <xf numFmtId="0" fontId="8" fillId="0" borderId="5" xfId="11" applyFont="1" applyBorder="1" applyAlignment="1" applyProtection="1">
      <alignment vertical="center"/>
      <protection locked="0"/>
    </xf>
    <xf numFmtId="0" fontId="22" fillId="0" borderId="2" xfId="0" applyFont="1" applyBorder="1" applyAlignment="1" applyProtection="1">
      <alignment vertical="center"/>
      <protection locked="0"/>
    </xf>
    <xf numFmtId="0" fontId="22" fillId="0" borderId="4" xfId="0" applyFont="1" applyBorder="1" applyAlignment="1" applyProtection="1">
      <alignment vertical="center"/>
      <protection locked="0"/>
    </xf>
    <xf numFmtId="0" fontId="8" fillId="0" borderId="32" xfId="11" applyFont="1" applyBorder="1" applyAlignment="1">
      <alignment horizontal="distributed" vertical="center" indent="2"/>
    </xf>
    <xf numFmtId="0" fontId="22" fillId="0" borderId="30" xfId="0" applyFont="1" applyBorder="1" applyAlignment="1">
      <alignment horizontal="distributed" vertical="center" indent="2"/>
    </xf>
    <xf numFmtId="0" fontId="22" fillId="0" borderId="70" xfId="0" applyFont="1" applyBorder="1" applyAlignment="1">
      <alignment horizontal="distributed" vertical="center" indent="2"/>
    </xf>
    <xf numFmtId="0" fontId="22" fillId="0" borderId="19" xfId="0" applyFont="1" applyBorder="1" applyAlignment="1">
      <alignment horizontal="distributed" vertical="center" indent="2"/>
    </xf>
    <xf numFmtId="0" fontId="22" fillId="0" borderId="17" xfId="0" applyFont="1" applyBorder="1" applyAlignment="1">
      <alignment horizontal="distributed" vertical="center" indent="2"/>
    </xf>
    <xf numFmtId="0" fontId="22" fillId="0" borderId="43" xfId="0" applyFont="1" applyBorder="1" applyAlignment="1">
      <alignment horizontal="distributed" vertical="center" indent="2"/>
    </xf>
    <xf numFmtId="0" fontId="8" fillId="0" borderId="15" xfId="11" applyFont="1" applyBorder="1" applyAlignment="1" applyProtection="1">
      <alignment vertical="center"/>
      <protection locked="0"/>
    </xf>
    <xf numFmtId="0" fontId="22" fillId="0" borderId="12" xfId="0" applyFont="1" applyBorder="1" applyAlignment="1" applyProtection="1">
      <alignment vertical="center"/>
      <protection locked="0"/>
    </xf>
    <xf numFmtId="0" fontId="22" fillId="0" borderId="14" xfId="0" applyFont="1" applyBorder="1" applyAlignment="1" applyProtection="1">
      <alignment vertical="center"/>
      <protection locked="0"/>
    </xf>
    <xf numFmtId="0" fontId="5" fillId="0" borderId="0" xfId="11" applyFont="1" applyAlignment="1" applyProtection="1">
      <alignment horizontal="center" vertical="center"/>
    </xf>
    <xf numFmtId="0" fontId="8" fillId="0" borderId="0" xfId="11" applyFont="1" applyAlignment="1" applyProtection="1">
      <alignment horizontal="distributed" vertical="center" shrinkToFit="1"/>
    </xf>
    <xf numFmtId="0" fontId="22" fillId="0" borderId="0" xfId="0" applyFont="1" applyAlignment="1" applyProtection="1">
      <alignment horizontal="distributed" vertical="center" shrinkToFit="1"/>
    </xf>
    <xf numFmtId="0" fontId="6" fillId="0" borderId="54" xfId="11" applyFont="1" applyBorder="1" applyAlignment="1">
      <alignment horizontal="distributed" vertical="center" indent="2"/>
    </xf>
    <xf numFmtId="0" fontId="19" fillId="0" borderId="55" xfId="0" applyFont="1" applyBorder="1" applyAlignment="1">
      <alignment horizontal="distributed" vertical="center" indent="2"/>
    </xf>
    <xf numFmtId="0" fontId="19" fillId="0" borderId="59" xfId="0" applyFont="1" applyBorder="1" applyAlignment="1">
      <alignment horizontal="distributed" vertical="center" indent="2"/>
    </xf>
    <xf numFmtId="0" fontId="19" fillId="0" borderId="45" xfId="0" applyFont="1" applyBorder="1" applyAlignment="1">
      <alignment horizontal="distributed" vertical="center" indent="2"/>
    </xf>
    <xf numFmtId="0" fontId="8" fillId="0" borderId="61" xfId="11" applyFont="1" applyBorder="1" applyAlignment="1" applyProtection="1">
      <alignment vertical="center" wrapText="1"/>
      <protection locked="0"/>
    </xf>
    <xf numFmtId="0" fontId="22" fillId="0" borderId="62" xfId="0" applyFont="1" applyBorder="1" applyAlignment="1" applyProtection="1">
      <alignment vertical="center" wrapText="1"/>
      <protection locked="0"/>
    </xf>
    <xf numFmtId="0" fontId="8" fillId="0" borderId="57" xfId="11" applyFont="1" applyBorder="1" applyAlignment="1" applyProtection="1">
      <alignment vertical="center" wrapText="1"/>
      <protection locked="0"/>
    </xf>
    <xf numFmtId="0" fontId="22" fillId="0" borderId="44" xfId="0" applyFont="1" applyBorder="1" applyAlignment="1" applyProtection="1">
      <alignment vertical="center" wrapText="1"/>
      <protection locked="0"/>
    </xf>
    <xf numFmtId="0" fontId="6" fillId="0" borderId="29" xfId="11" applyFont="1" applyBorder="1" applyAlignment="1" applyProtection="1">
      <alignment vertical="center"/>
    </xf>
    <xf numFmtId="0" fontId="6" fillId="0" borderId="67" xfId="11" applyFont="1" applyBorder="1" applyAlignment="1" applyProtection="1">
      <alignment vertical="center"/>
    </xf>
    <xf numFmtId="0" fontId="8" fillId="0" borderId="59" xfId="11" applyFont="1" applyBorder="1" applyAlignment="1" applyProtection="1">
      <alignment vertical="center" wrapText="1"/>
      <protection locked="0"/>
    </xf>
    <xf numFmtId="0" fontId="22" fillId="0" borderId="45" xfId="0" applyFont="1" applyBorder="1" applyAlignment="1" applyProtection="1">
      <alignment vertical="center" wrapText="1"/>
      <protection locked="0"/>
    </xf>
    <xf numFmtId="0" fontId="22" fillId="0" borderId="0" xfId="0" applyFont="1" applyBorder="1" applyAlignment="1">
      <alignment vertical="center"/>
    </xf>
    <xf numFmtId="0" fontId="8" fillId="0" borderId="17" xfId="11" applyFont="1" applyBorder="1" applyAlignment="1">
      <alignment vertical="center"/>
    </xf>
    <xf numFmtId="0" fontId="22" fillId="0" borderId="17" xfId="0" applyFont="1" applyBorder="1" applyAlignment="1">
      <alignment vertical="center"/>
    </xf>
    <xf numFmtId="0" fontId="0" fillId="0" borderId="25" xfId="0" applyBorder="1" applyAlignment="1">
      <alignment vertical="top"/>
    </xf>
    <xf numFmtId="0" fontId="0" fillId="0" borderId="21" xfId="0" applyBorder="1" applyAlignment="1">
      <alignment vertical="top"/>
    </xf>
    <xf numFmtId="0" fontId="0" fillId="0" borderId="18" xfId="0" applyBorder="1" applyAlignment="1">
      <alignment vertical="top"/>
    </xf>
    <xf numFmtId="0" fontId="8" fillId="0" borderId="0" xfId="11" applyFont="1" applyAlignment="1" applyProtection="1">
      <alignment vertical="center" wrapText="1"/>
    </xf>
    <xf numFmtId="0" fontId="26" fillId="0" borderId="0" xfId="0" applyFont="1" applyAlignment="1" applyProtection="1">
      <alignment vertical="center" wrapText="1"/>
    </xf>
    <xf numFmtId="0" fontId="6" fillId="0" borderId="0" xfId="8" applyFont="1" applyFill="1" applyBorder="1" applyAlignment="1" applyProtection="1">
      <alignment horizontal="center" vertical="center"/>
    </xf>
    <xf numFmtId="0" fontId="19"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6" fillId="0" borderId="0" xfId="8" applyFont="1" applyFill="1" applyBorder="1" applyAlignment="1" applyProtection="1">
      <alignment horizontal="left" vertical="center"/>
    </xf>
    <xf numFmtId="0" fontId="6" fillId="0" borderId="0" xfId="8" applyFont="1" applyFill="1" applyBorder="1" applyAlignment="1" applyProtection="1">
      <alignment vertical="top" wrapText="1"/>
    </xf>
    <xf numFmtId="0" fontId="19" fillId="0" borderId="0" xfId="0" applyFont="1" applyBorder="1" applyAlignment="1" applyProtection="1">
      <alignment vertical="top" wrapText="1"/>
    </xf>
    <xf numFmtId="0" fontId="8" fillId="0" borderId="0" xfId="8" applyFont="1" applyFill="1" applyBorder="1" applyAlignment="1" applyProtection="1">
      <alignment horizontal="distributed" vertical="top"/>
    </xf>
    <xf numFmtId="0" fontId="22" fillId="0" borderId="0" xfId="0" applyFont="1" applyAlignment="1" applyProtection="1">
      <alignment horizontal="distributed" vertical="top"/>
    </xf>
    <xf numFmtId="0" fontId="6" fillId="0" borderId="29" xfId="1" applyFont="1" applyFill="1" applyBorder="1" applyAlignment="1">
      <alignment horizontal="distributed" vertical="center"/>
    </xf>
    <xf numFmtId="0" fontId="19" fillId="0" borderId="64" xfId="0" applyFont="1" applyBorder="1" applyAlignment="1">
      <alignment horizontal="distributed" vertical="center"/>
    </xf>
    <xf numFmtId="0" fontId="19" fillId="0" borderId="29" xfId="0" applyFont="1" applyBorder="1" applyAlignment="1">
      <alignment horizontal="distributed" vertical="center"/>
    </xf>
    <xf numFmtId="0" fontId="19" fillId="0" borderId="67" xfId="0" applyFont="1" applyBorder="1" applyAlignment="1">
      <alignment horizontal="distributed" vertical="center"/>
    </xf>
    <xf numFmtId="0" fontId="19" fillId="0" borderId="68" xfId="0" applyFont="1" applyBorder="1" applyAlignment="1">
      <alignment horizontal="distributed" vertical="center"/>
    </xf>
    <xf numFmtId="0" fontId="6" fillId="0" borderId="64" xfId="1" applyFont="1" applyFill="1" applyBorder="1" applyAlignment="1">
      <alignment horizontal="distributed" vertical="center"/>
    </xf>
    <xf numFmtId="0" fontId="19" fillId="0" borderId="21" xfId="0" applyFont="1" applyBorder="1" applyAlignment="1">
      <alignment horizontal="distributed" vertical="center"/>
    </xf>
    <xf numFmtId="0" fontId="19" fillId="0" borderId="18" xfId="0" applyFont="1" applyBorder="1" applyAlignment="1">
      <alignment horizontal="distributed" vertical="center"/>
    </xf>
    <xf numFmtId="0" fontId="6" fillId="0" borderId="42" xfId="1" applyFont="1" applyFill="1" applyBorder="1" applyAlignment="1">
      <alignment horizontal="distributed" vertical="center"/>
    </xf>
    <xf numFmtId="0" fontId="19" fillId="0" borderId="42" xfId="0" applyFont="1" applyBorder="1" applyAlignment="1">
      <alignment horizontal="distributed" vertical="center"/>
    </xf>
    <xf numFmtId="0" fontId="19" fillId="0" borderId="43" xfId="0" applyFont="1" applyBorder="1" applyAlignment="1">
      <alignment horizontal="distributed" vertical="center"/>
    </xf>
    <xf numFmtId="0" fontId="19" fillId="0" borderId="39" xfId="0" applyFont="1" applyBorder="1" applyAlignment="1">
      <alignment horizontal="distributed" vertical="center"/>
    </xf>
    <xf numFmtId="0" fontId="19" fillId="0" borderId="69" xfId="0" applyFont="1" applyBorder="1" applyAlignment="1">
      <alignment horizontal="distributed" vertical="center"/>
    </xf>
    <xf numFmtId="0" fontId="40" fillId="0" borderId="38" xfId="0" applyFont="1" applyBorder="1" applyAlignment="1">
      <alignment horizontal="distributed" vertical="top" wrapText="1"/>
    </xf>
    <xf numFmtId="0" fontId="40" fillId="0" borderId="30" xfId="0" applyFont="1" applyBorder="1" applyAlignment="1">
      <alignment horizontal="distributed" vertical="top" wrapText="1"/>
    </xf>
    <xf numFmtId="0" fontId="40" fillId="0" borderId="33" xfId="0" applyFont="1" applyBorder="1" applyAlignment="1">
      <alignment horizontal="distributed" vertical="top" wrapText="1"/>
    </xf>
    <xf numFmtId="0" fontId="40" fillId="0" borderId="39" xfId="0" applyFont="1" applyBorder="1" applyAlignment="1">
      <alignment horizontal="distributed" vertical="top" wrapText="1"/>
    </xf>
    <xf numFmtId="0" fontId="40" fillId="0" borderId="0" xfId="0" applyFont="1" applyAlignment="1">
      <alignment horizontal="distributed" vertical="top" wrapText="1"/>
    </xf>
    <xf numFmtId="0" fontId="40" fillId="0" borderId="20" xfId="0" applyFont="1" applyBorder="1" applyAlignment="1">
      <alignment horizontal="distributed" vertical="top" wrapText="1"/>
    </xf>
    <xf numFmtId="0" fontId="40" fillId="0" borderId="69" xfId="0" applyFont="1" applyBorder="1" applyAlignment="1">
      <alignment horizontal="distributed" vertical="top" wrapText="1"/>
    </xf>
    <xf numFmtId="0" fontId="40" fillId="0" borderId="17" xfId="0" applyFont="1" applyBorder="1" applyAlignment="1">
      <alignment horizontal="distributed" vertical="top" wrapText="1"/>
    </xf>
    <xf numFmtId="0" fontId="40" fillId="0" borderId="16" xfId="0" applyFont="1" applyBorder="1" applyAlignment="1">
      <alignment horizontal="distributed" vertical="top" wrapText="1"/>
    </xf>
    <xf numFmtId="0" fontId="21" fillId="0" borderId="65" xfId="0" applyFont="1" applyBorder="1" applyAlignment="1">
      <alignment horizontal="distributed" vertical="center"/>
    </xf>
    <xf numFmtId="0" fontId="19" fillId="0" borderId="66" xfId="0" applyFont="1" applyBorder="1" applyAlignment="1">
      <alignment horizontal="distributed" vertical="center"/>
    </xf>
    <xf numFmtId="0" fontId="19" fillId="0" borderId="31" xfId="0" applyFont="1" applyBorder="1" applyAlignment="1">
      <alignment horizontal="distributed" vertical="center"/>
    </xf>
    <xf numFmtId="0" fontId="21" fillId="0" borderId="70" xfId="0" applyFont="1" applyBorder="1" applyAlignment="1">
      <alignment horizontal="distributed" vertical="center"/>
    </xf>
    <xf numFmtId="0" fontId="21" fillId="0" borderId="66" xfId="0" applyFont="1" applyBorder="1" applyAlignment="1">
      <alignment horizontal="distributed" vertical="center"/>
    </xf>
    <xf numFmtId="0" fontId="12" fillId="0" borderId="0" xfId="8" applyFont="1" applyFill="1" applyBorder="1" applyAlignment="1" applyProtection="1">
      <alignment horizontal="center" vertical="center"/>
    </xf>
    <xf numFmtId="0" fontId="6" fillId="0" borderId="24" xfId="8" applyFont="1" applyFill="1" applyBorder="1" applyAlignment="1">
      <alignment horizontal="distributed" vertical="center" wrapText="1"/>
    </xf>
    <xf numFmtId="176" fontId="19" fillId="0" borderId="9" xfId="0" applyNumberFormat="1" applyFont="1" applyBorder="1" applyAlignment="1" applyProtection="1">
      <alignment horizontal="center" vertical="top" wrapText="1"/>
      <protection locked="0"/>
    </xf>
    <xf numFmtId="0" fontId="19" fillId="0" borderId="44" xfId="0" applyFont="1" applyBorder="1" applyAlignment="1">
      <alignment horizontal="center" vertical="top" wrapText="1"/>
    </xf>
    <xf numFmtId="0" fontId="19" fillId="0" borderId="58" xfId="0" applyFont="1" applyBorder="1" applyAlignment="1">
      <alignment horizontal="center" vertical="top" wrapText="1"/>
    </xf>
    <xf numFmtId="0" fontId="6" fillId="0" borderId="44" xfId="8" applyFont="1" applyFill="1" applyBorder="1" applyAlignment="1" applyProtection="1">
      <alignment horizontal="left" vertical="top" wrapText="1"/>
      <protection locked="0"/>
    </xf>
    <xf numFmtId="0" fontId="6" fillId="0" borderId="58" xfId="8" applyFont="1" applyFill="1" applyBorder="1" applyAlignment="1" applyProtection="1">
      <alignment horizontal="left" vertical="top" wrapText="1"/>
      <protection locked="0"/>
    </xf>
    <xf numFmtId="0" fontId="19" fillId="0" borderId="44" xfId="0" applyFont="1" applyBorder="1" applyAlignment="1" applyProtection="1">
      <alignment horizontal="left" vertical="top" wrapText="1"/>
      <protection locked="0"/>
    </xf>
    <xf numFmtId="0" fontId="19" fillId="0" borderId="58" xfId="0" applyFont="1" applyBorder="1" applyAlignment="1" applyProtection="1">
      <alignment horizontal="left" vertical="top" wrapText="1"/>
      <protection locked="0"/>
    </xf>
    <xf numFmtId="0" fontId="19" fillId="0" borderId="45" xfId="0" applyFont="1" applyBorder="1" applyAlignment="1" applyProtection="1">
      <alignment horizontal="left" vertical="top" wrapText="1"/>
      <protection locked="0"/>
    </xf>
    <xf numFmtId="0" fontId="19" fillId="0" borderId="60" xfId="0" applyFont="1" applyBorder="1" applyAlignment="1" applyProtection="1">
      <alignment horizontal="left" vertical="top" wrapText="1"/>
      <protection locked="0"/>
    </xf>
    <xf numFmtId="0" fontId="6" fillId="0" borderId="0" xfId="8" applyFont="1" applyFill="1" applyBorder="1" applyAlignment="1" applyProtection="1">
      <alignment horizontal="left" vertical="center" wrapText="1"/>
    </xf>
    <xf numFmtId="0" fontId="19" fillId="0" borderId="38" xfId="0" applyFont="1" applyBorder="1" applyAlignment="1">
      <alignment horizontal="distributed" vertical="center"/>
    </xf>
    <xf numFmtId="176" fontId="6" fillId="0" borderId="8" xfId="8" applyNumberFormat="1" applyFont="1" applyFill="1" applyBorder="1" applyAlignment="1" applyProtection="1">
      <alignment horizontal="center" vertical="top" wrapText="1"/>
    </xf>
    <xf numFmtId="0" fontId="19" fillId="0" borderId="7" xfId="0" applyFont="1" applyBorder="1" applyAlignment="1" applyProtection="1">
      <alignment horizontal="center" vertical="top" wrapText="1"/>
    </xf>
    <xf numFmtId="176" fontId="19" fillId="0" borderId="41" xfId="0" applyNumberFormat="1" applyFont="1" applyBorder="1" applyAlignment="1" applyProtection="1">
      <alignment horizontal="distributed" vertical="center" indent="1"/>
      <protection locked="0"/>
    </xf>
    <xf numFmtId="0" fontId="13" fillId="0" borderId="65" xfId="1" applyFont="1" applyFill="1" applyBorder="1" applyAlignment="1">
      <alignment horizontal="distributed" vertical="center"/>
    </xf>
    <xf numFmtId="0" fontId="13" fillId="0" borderId="66" xfId="1" applyFont="1" applyFill="1" applyBorder="1" applyAlignment="1">
      <alignment horizontal="distributed" vertical="center" wrapText="1"/>
    </xf>
    <xf numFmtId="0" fontId="19" fillId="0" borderId="8" xfId="0" applyFont="1" applyBorder="1" applyAlignment="1" applyProtection="1">
      <alignment vertical="center" wrapText="1"/>
      <protection locked="0"/>
    </xf>
    <xf numFmtId="0" fontId="19" fillId="0" borderId="7" xfId="0" applyFont="1" applyBorder="1" applyAlignment="1" applyProtection="1">
      <alignment vertical="center" wrapText="1"/>
      <protection locked="0"/>
    </xf>
    <xf numFmtId="0" fontId="19" fillId="0" borderId="6" xfId="0" applyFont="1" applyBorder="1" applyAlignment="1" applyProtection="1">
      <alignment vertical="center" wrapText="1"/>
      <protection locked="0"/>
    </xf>
    <xf numFmtId="0" fontId="19" fillId="0" borderId="0" xfId="0" applyFont="1" applyAlignment="1" applyProtection="1">
      <alignment horizontal="distributed" vertical="center" indent="1"/>
      <protection locked="0"/>
    </xf>
    <xf numFmtId="0" fontId="8" fillId="0" borderId="0" xfId="8" applyFont="1" applyFill="1" applyBorder="1" applyAlignment="1">
      <alignment horizontal="distributed" vertical="top"/>
    </xf>
    <xf numFmtId="0" fontId="0" fillId="0" borderId="0" xfId="0" applyAlignment="1">
      <alignment vertical="top" wrapText="1"/>
    </xf>
    <xf numFmtId="0" fontId="0" fillId="0" borderId="24" xfId="0" applyBorder="1" applyAlignment="1" applyProtection="1">
      <alignment horizontal="distributed" vertical="center"/>
    </xf>
    <xf numFmtId="0" fontId="0" fillId="0" borderId="27" xfId="0" applyBorder="1" applyAlignment="1" applyProtection="1">
      <alignment horizontal="distributed" vertical="center"/>
    </xf>
    <xf numFmtId="0" fontId="6" fillId="0" borderId="0" xfId="8" applyFont="1" applyFill="1" applyBorder="1" applyAlignment="1">
      <alignment horizontal="center" vertical="center"/>
    </xf>
    <xf numFmtId="0" fontId="6" fillId="0" borderId="54" xfId="8" applyFont="1" applyFill="1" applyBorder="1" applyAlignment="1" applyProtection="1">
      <alignment horizontal="center" vertical="center"/>
    </xf>
    <xf numFmtId="0" fontId="6" fillId="0" borderId="55" xfId="8" applyFont="1" applyFill="1" applyBorder="1" applyAlignment="1" applyProtection="1">
      <alignment horizontal="center" vertical="center"/>
    </xf>
    <xf numFmtId="0" fontId="6" fillId="0" borderId="57" xfId="8" applyFont="1" applyFill="1" applyBorder="1" applyAlignment="1" applyProtection="1">
      <alignment horizontal="center" vertical="center"/>
    </xf>
    <xf numFmtId="0" fontId="6" fillId="0" borderId="44" xfId="8" applyFont="1" applyFill="1" applyBorder="1" applyAlignment="1" applyProtection="1">
      <alignment horizontal="center" vertical="center"/>
    </xf>
    <xf numFmtId="0" fontId="0" fillId="0" borderId="30" xfId="0" applyBorder="1" applyAlignment="1" applyProtection="1">
      <alignment vertical="center" wrapText="1"/>
    </xf>
    <xf numFmtId="0" fontId="0" fillId="0" borderId="33" xfId="0" applyBorder="1" applyAlignment="1" applyProtection="1">
      <alignment vertical="center" wrapText="1"/>
    </xf>
    <xf numFmtId="0" fontId="0" fillId="0" borderId="27" xfId="0" applyBorder="1" applyAlignment="1" applyProtection="1">
      <alignment vertical="center" wrapText="1"/>
    </xf>
    <xf numFmtId="0" fontId="0" fillId="0" borderId="26" xfId="0" applyBorder="1" applyAlignment="1" applyProtection="1">
      <alignment vertical="center" wrapText="1"/>
    </xf>
    <xf numFmtId="0" fontId="12" fillId="0" borderId="0" xfId="8" applyFont="1" applyFill="1" applyBorder="1" applyAlignment="1">
      <alignment horizontal="center" vertical="center"/>
    </xf>
    <xf numFmtId="0" fontId="6" fillId="0" borderId="57" xfId="8" applyFont="1" applyFill="1" applyBorder="1" applyAlignment="1">
      <alignment horizontal="center" vertical="center" wrapText="1"/>
    </xf>
    <xf numFmtId="0" fontId="6" fillId="0" borderId="44" xfId="8" applyFont="1" applyFill="1" applyBorder="1" applyAlignment="1">
      <alignment horizontal="center" vertical="center"/>
    </xf>
    <xf numFmtId="0" fontId="6" fillId="0" borderId="57" xfId="8" applyFont="1" applyFill="1" applyBorder="1" applyAlignment="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24" xfId="0" applyBorder="1" applyAlignment="1" applyProtection="1">
      <alignment horizontal="center" vertical="center"/>
    </xf>
    <xf numFmtId="0" fontId="0" fillId="0" borderId="37" xfId="0" applyBorder="1" applyAlignment="1" applyProtection="1">
      <alignment horizontal="center" vertical="center"/>
    </xf>
    <xf numFmtId="0" fontId="0" fillId="0" borderId="27" xfId="0" applyBorder="1" applyAlignment="1" applyProtection="1">
      <alignment horizontal="center" vertical="center"/>
    </xf>
    <xf numFmtId="0" fontId="6" fillId="0" borderId="0" xfId="8" applyFont="1" applyFill="1" applyBorder="1" applyAlignment="1">
      <alignment horizontal="left" vertical="center" wrapText="1"/>
    </xf>
    <xf numFmtId="0" fontId="2" fillId="0" borderId="64" xfId="1" applyFont="1" applyFill="1" applyBorder="1" applyAlignment="1">
      <alignment horizontal="distributed" vertical="center"/>
    </xf>
    <xf numFmtId="0" fontId="0" fillId="0" borderId="21" xfId="0" applyBorder="1" applyAlignment="1">
      <alignment horizontal="distributed" vertical="center"/>
    </xf>
    <xf numFmtId="0" fontId="0" fillId="0" borderId="18" xfId="0" applyBorder="1" applyAlignment="1">
      <alignment horizontal="distributed" vertical="center"/>
    </xf>
    <xf numFmtId="0" fontId="2" fillId="0" borderId="29" xfId="1" applyFont="1" applyFill="1" applyBorder="1" applyAlignment="1">
      <alignment horizontal="distributed" vertical="center"/>
    </xf>
    <xf numFmtId="0" fontId="2" fillId="0" borderId="42" xfId="1" applyFont="1" applyFill="1" applyBorder="1" applyAlignment="1">
      <alignment horizontal="distributed" vertical="center"/>
    </xf>
    <xf numFmtId="0" fontId="0" fillId="0" borderId="43" xfId="0" applyBorder="1" applyAlignment="1">
      <alignment horizontal="distributed" vertical="center"/>
    </xf>
    <xf numFmtId="0" fontId="0" fillId="0" borderId="66" xfId="0" applyBorder="1" applyAlignment="1">
      <alignment horizontal="distributed" vertical="center"/>
    </xf>
    <xf numFmtId="0" fontId="24" fillId="0" borderId="39" xfId="0" applyFont="1" applyBorder="1" applyAlignment="1">
      <alignment horizontal="distributed" vertical="top" wrapText="1"/>
    </xf>
    <xf numFmtId="0" fontId="24" fillId="0" borderId="0" xfId="0" applyFont="1" applyAlignment="1">
      <alignment horizontal="distributed" vertical="top" wrapText="1"/>
    </xf>
    <xf numFmtId="0" fontId="24" fillId="0" borderId="20" xfId="0" applyFont="1" applyBorder="1" applyAlignment="1">
      <alignment horizontal="distributed" vertical="top" wrapText="1"/>
    </xf>
    <xf numFmtId="0" fontId="24" fillId="0" borderId="69" xfId="0" applyFont="1" applyBorder="1" applyAlignment="1">
      <alignment horizontal="distributed" vertical="top" wrapText="1"/>
    </xf>
    <xf numFmtId="0" fontId="24" fillId="0" borderId="17" xfId="0" applyFont="1" applyBorder="1" applyAlignment="1">
      <alignment horizontal="distributed" vertical="top" wrapText="1"/>
    </xf>
    <xf numFmtId="0" fontId="24" fillId="0" borderId="16" xfId="0" applyFont="1" applyBorder="1" applyAlignment="1">
      <alignment horizontal="distributed" vertical="top" wrapText="1"/>
    </xf>
    <xf numFmtId="0" fontId="0" fillId="0" borderId="44"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0" fillId="0" borderId="45" xfId="0" applyBorder="1" applyAlignment="1">
      <alignment horizontal="center" vertical="center"/>
    </xf>
    <xf numFmtId="0" fontId="0" fillId="0" borderId="44" xfId="0"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19" fillId="0" borderId="37" xfId="0" applyFont="1" applyBorder="1" applyAlignment="1" applyProtection="1">
      <alignment vertical="center"/>
    </xf>
    <xf numFmtId="0" fontId="19" fillId="0" borderId="27" xfId="0" applyFont="1" applyBorder="1" applyAlignment="1" applyProtection="1">
      <alignment vertical="center"/>
    </xf>
    <xf numFmtId="0" fontId="19" fillId="0" borderId="26" xfId="0" applyFont="1" applyBorder="1" applyAlignment="1" applyProtection="1">
      <alignment vertical="center"/>
    </xf>
    <xf numFmtId="0" fontId="6" fillId="0" borderId="40" xfId="8" applyFont="1" applyFill="1" applyBorder="1" applyAlignment="1">
      <alignment horizontal="center" vertical="center" wrapText="1"/>
    </xf>
    <xf numFmtId="0" fontId="19" fillId="0" borderId="24"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37" xfId="0" applyFont="1" applyBorder="1" applyAlignment="1">
      <alignment vertical="center" wrapText="1"/>
    </xf>
    <xf numFmtId="0" fontId="19" fillId="0" borderId="27" xfId="0" applyFont="1" applyBorder="1" applyAlignment="1">
      <alignment vertical="center" wrapText="1"/>
    </xf>
    <xf numFmtId="0" fontId="19" fillId="0" borderId="36" xfId="0" applyFont="1" applyBorder="1" applyAlignment="1">
      <alignment vertical="center" wrapText="1"/>
    </xf>
    <xf numFmtId="0" fontId="13" fillId="0" borderId="7" xfId="8" applyFont="1" applyFill="1" applyBorder="1" applyAlignment="1">
      <alignment horizontal="center" vertical="center" shrinkToFit="1"/>
    </xf>
    <xf numFmtId="0" fontId="21" fillId="0" borderId="7" xfId="0" applyFont="1" applyBorder="1" applyAlignment="1">
      <alignment horizontal="center" vertical="center" shrinkToFit="1"/>
    </xf>
    <xf numFmtId="0" fontId="21" fillId="0" borderId="9" xfId="0" applyFont="1" applyBorder="1" applyAlignment="1">
      <alignment horizontal="center" vertical="center" shrinkToFit="1"/>
    </xf>
    <xf numFmtId="0" fontId="13" fillId="0" borderId="8" xfId="8" applyFont="1" applyFill="1" applyBorder="1" applyAlignment="1">
      <alignment horizontal="center" vertical="center" shrinkToFit="1"/>
    </xf>
    <xf numFmtId="0" fontId="6" fillId="0" borderId="8" xfId="8" applyFont="1" applyFill="1" applyBorder="1" applyAlignment="1" applyProtection="1">
      <alignment horizontal="left" vertical="center" shrinkToFit="1"/>
      <protection locked="0"/>
    </xf>
    <xf numFmtId="0" fontId="19" fillId="0" borderId="7" xfId="0" applyFont="1" applyBorder="1" applyAlignment="1" applyProtection="1">
      <alignment horizontal="left" vertical="center" shrinkToFit="1"/>
      <protection locked="0"/>
    </xf>
    <xf numFmtId="0" fontId="19" fillId="0" borderId="6"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protection locked="0"/>
    </xf>
    <xf numFmtId="0" fontId="6" fillId="0" borderId="0" xfId="8" applyFont="1" applyFill="1" applyBorder="1" applyAlignment="1" applyProtection="1">
      <alignment horizontal="left" vertical="top" wrapText="1"/>
    </xf>
    <xf numFmtId="0" fontId="19" fillId="0" borderId="0" xfId="0" applyFont="1" applyBorder="1" applyAlignment="1" applyProtection="1">
      <alignment horizontal="left" vertical="top" wrapText="1"/>
    </xf>
    <xf numFmtId="0" fontId="21" fillId="0" borderId="7" xfId="0" applyFont="1" applyBorder="1" applyAlignment="1">
      <alignment horizontal="center" vertical="center" wrapText="1"/>
    </xf>
    <xf numFmtId="0" fontId="21" fillId="0" borderId="7" xfId="0" applyFont="1" applyBorder="1" applyAlignment="1">
      <alignment vertical="center" wrapText="1"/>
    </xf>
    <xf numFmtId="0" fontId="21" fillId="0" borderId="9" xfId="0" applyFont="1" applyBorder="1" applyAlignment="1">
      <alignment vertical="center" wrapText="1"/>
    </xf>
    <xf numFmtId="0" fontId="19" fillId="0" borderId="23" xfId="0" applyFont="1" applyBorder="1" applyAlignment="1">
      <alignment horizontal="center" vertical="center" wrapText="1"/>
    </xf>
    <xf numFmtId="0" fontId="19" fillId="0" borderId="26" xfId="0" applyFont="1" applyBorder="1" applyAlignment="1">
      <alignment vertical="center" wrapText="1"/>
    </xf>
    <xf numFmtId="0" fontId="6" fillId="0" borderId="10" xfId="8" applyFont="1" applyFill="1" applyBorder="1" applyAlignment="1" applyProtection="1">
      <alignment horizontal="left" vertical="center" shrinkToFit="1"/>
      <protection locked="0"/>
    </xf>
    <xf numFmtId="0" fontId="19" fillId="0" borderId="9"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xf>
    <xf numFmtId="0" fontId="6" fillId="0" borderId="34" xfId="8" applyFont="1" applyFill="1" applyBorder="1" applyAlignment="1">
      <alignment horizontal="center" vertical="center" wrapText="1"/>
    </xf>
    <xf numFmtId="0" fontId="19" fillId="0" borderId="41" xfId="0" applyFont="1" applyBorder="1" applyAlignment="1">
      <alignment horizontal="center"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35" fillId="0" borderId="0" xfId="0" applyFont="1" applyAlignment="1">
      <alignment vertical="center"/>
    </xf>
    <xf numFmtId="0" fontId="6" fillId="0" borderId="3" xfId="8" applyFont="1" applyFill="1" applyBorder="1" applyAlignment="1" applyProtection="1">
      <alignment horizontal="left" vertical="center" shrinkToFit="1"/>
      <protection locked="0"/>
    </xf>
    <xf numFmtId="0" fontId="19" fillId="0" borderId="2" xfId="0" applyFont="1" applyBorder="1" applyAlignment="1" applyProtection="1">
      <alignment horizontal="left" vertical="center" shrinkToFit="1"/>
      <protection locked="0"/>
    </xf>
    <xf numFmtId="0" fontId="19" fillId="0" borderId="1" xfId="0" applyFont="1" applyBorder="1" applyAlignment="1" applyProtection="1">
      <alignment horizontal="left" vertical="center" shrinkToFit="1"/>
      <protection locked="0"/>
    </xf>
    <xf numFmtId="0" fontId="6" fillId="0" borderId="5" xfId="8" applyFont="1" applyFill="1" applyBorder="1" applyAlignment="1" applyProtection="1">
      <alignment horizontal="left" vertical="center" shrinkToFit="1"/>
      <protection locked="0"/>
    </xf>
    <xf numFmtId="0" fontId="19" fillId="0" borderId="4" xfId="0" applyFont="1" applyBorder="1" applyAlignment="1" applyProtection="1">
      <alignment horizontal="left" vertical="center" shrinkToFit="1"/>
      <protection locked="0"/>
    </xf>
    <xf numFmtId="0" fontId="6" fillId="0" borderId="3" xfId="8" applyFont="1" applyFill="1" applyBorder="1" applyAlignment="1" applyProtection="1">
      <alignment horizontal="center" vertical="center" shrinkToFit="1"/>
      <protection locked="0"/>
    </xf>
    <xf numFmtId="0" fontId="19" fillId="0" borderId="4" xfId="0" applyFont="1" applyBorder="1" applyAlignment="1" applyProtection="1">
      <alignment horizontal="center" vertical="center" shrinkToFit="1"/>
      <protection locked="0"/>
    </xf>
    <xf numFmtId="0" fontId="19" fillId="0" borderId="2" xfId="0" applyFont="1" applyBorder="1" applyAlignment="1" applyProtection="1">
      <alignment horizontal="center" vertical="center" shrinkToFit="1"/>
      <protection locked="0"/>
    </xf>
    <xf numFmtId="0" fontId="6" fillId="0" borderId="8" xfId="8" applyFont="1" applyFill="1" applyBorder="1" applyAlignment="1" applyProtection="1">
      <alignment horizontal="center" vertical="top" shrinkToFit="1"/>
    </xf>
    <xf numFmtId="0" fontId="19" fillId="0" borderId="7" xfId="0" applyFont="1" applyBorder="1" applyAlignment="1" applyProtection="1">
      <alignment horizontal="center" vertical="top" shrinkToFit="1"/>
    </xf>
    <xf numFmtId="0" fontId="19" fillId="0" borderId="9" xfId="0" applyFont="1" applyBorder="1" applyAlignment="1" applyProtection="1">
      <alignment horizontal="center" vertical="top" shrinkToFit="1"/>
    </xf>
    <xf numFmtId="0" fontId="21" fillId="0" borderId="8" xfId="0" applyFont="1" applyBorder="1" applyAlignment="1">
      <alignment horizontal="center" vertical="center" wrapText="1"/>
    </xf>
    <xf numFmtId="0" fontId="19" fillId="0" borderId="0" xfId="0" applyFont="1" applyAlignment="1">
      <alignment horizontal="distributed" vertical="top"/>
    </xf>
    <xf numFmtId="0" fontId="6" fillId="0" borderId="8" xfId="8" applyFont="1" applyFill="1" applyBorder="1" applyAlignment="1" applyProtection="1">
      <alignment horizontal="left" vertical="top" shrinkToFit="1"/>
      <protection locked="0"/>
    </xf>
    <xf numFmtId="0" fontId="19" fillId="0" borderId="7" xfId="0" applyFont="1" applyBorder="1" applyAlignment="1" applyProtection="1">
      <alignment horizontal="left" vertical="top" shrinkToFit="1"/>
      <protection locked="0"/>
    </xf>
    <xf numFmtId="0" fontId="19" fillId="0" borderId="6" xfId="0" applyFont="1" applyBorder="1" applyAlignment="1" applyProtection="1">
      <alignment horizontal="left" vertical="top" shrinkToFit="1"/>
      <protection locked="0"/>
    </xf>
    <xf numFmtId="0" fontId="19" fillId="0" borderId="9" xfId="0" applyFont="1" applyBorder="1" applyAlignment="1" applyProtection="1">
      <alignment horizontal="left" vertical="top" shrinkToFit="1"/>
      <protection locked="0"/>
    </xf>
    <xf numFmtId="0" fontId="6" fillId="0" borderId="8" xfId="8" applyFont="1" applyFill="1" applyBorder="1" applyAlignment="1" applyProtection="1">
      <alignment horizontal="center" vertical="top" shrinkToFit="1"/>
      <protection locked="0"/>
    </xf>
    <xf numFmtId="0" fontId="19" fillId="0" borderId="9" xfId="0" applyFont="1" applyBorder="1" applyAlignment="1" applyProtection="1">
      <alignment horizontal="center" vertical="top" shrinkToFit="1"/>
      <protection locked="0"/>
    </xf>
    <xf numFmtId="0" fontId="19" fillId="0" borderId="7" xfId="0" applyFont="1" applyBorder="1" applyAlignment="1" applyProtection="1">
      <alignment horizontal="center" vertical="top" shrinkToFit="1"/>
      <protection locked="0"/>
    </xf>
    <xf numFmtId="0" fontId="6" fillId="0" borderId="22" xfId="1" applyFont="1" applyFill="1" applyBorder="1" applyAlignment="1">
      <alignment horizontal="distributed" vertical="center"/>
    </xf>
    <xf numFmtId="0" fontId="19" fillId="0" borderId="22" xfId="0" applyFont="1" applyBorder="1" applyAlignment="1">
      <alignment horizontal="distributed" vertical="center"/>
    </xf>
    <xf numFmtId="0" fontId="19" fillId="0" borderId="19" xfId="0" applyFont="1" applyBorder="1" applyAlignment="1">
      <alignment horizontal="distributed" vertical="center"/>
    </xf>
    <xf numFmtId="0" fontId="6" fillId="0" borderId="0" xfId="1" applyFont="1" applyFill="1" applyBorder="1" applyAlignment="1">
      <alignment horizontal="distributed" vertical="center"/>
    </xf>
    <xf numFmtId="0" fontId="6" fillId="0" borderId="3" xfId="8" applyFont="1" applyFill="1" applyBorder="1" applyAlignment="1" applyProtection="1">
      <alignment horizontal="left" vertical="top" shrinkToFit="1"/>
      <protection locked="0"/>
    </xf>
    <xf numFmtId="0" fontId="19" fillId="0" borderId="2" xfId="0" applyFont="1" applyBorder="1" applyAlignment="1" applyProtection="1">
      <alignment horizontal="left" vertical="top" shrinkToFit="1"/>
      <protection locked="0"/>
    </xf>
    <xf numFmtId="0" fontId="19" fillId="0" borderId="1" xfId="0" applyFont="1" applyBorder="1" applyAlignment="1" applyProtection="1">
      <alignment horizontal="left" vertical="top" shrinkToFit="1"/>
      <protection locked="0"/>
    </xf>
    <xf numFmtId="0" fontId="13" fillId="0" borderId="32" xfId="1" applyFont="1" applyFill="1" applyBorder="1" applyAlignment="1">
      <alignment horizontal="distributed" vertical="center"/>
    </xf>
    <xf numFmtId="0" fontId="21" fillId="0" borderId="0" xfId="0" applyFont="1" applyBorder="1" applyAlignment="1">
      <alignment horizontal="distributed" vertical="center"/>
    </xf>
    <xf numFmtId="0" fontId="19" fillId="0" borderId="4" xfId="0" applyFont="1" applyBorder="1" applyAlignment="1" applyProtection="1">
      <alignment horizontal="left" vertical="top" shrinkToFit="1"/>
      <protection locked="0"/>
    </xf>
    <xf numFmtId="0" fontId="6" fillId="0" borderId="3" xfId="8" applyFont="1" applyFill="1" applyBorder="1" applyAlignment="1" applyProtection="1">
      <alignment horizontal="center" vertical="top" shrinkToFit="1"/>
      <protection locked="0"/>
    </xf>
    <xf numFmtId="0" fontId="19" fillId="0" borderId="4" xfId="0" applyFont="1" applyBorder="1" applyAlignment="1" applyProtection="1">
      <alignment horizontal="center" vertical="top" shrinkToFit="1"/>
      <protection locked="0"/>
    </xf>
    <xf numFmtId="0" fontId="19" fillId="0" borderId="2" xfId="0" applyFont="1" applyBorder="1" applyAlignment="1" applyProtection="1">
      <alignment horizontal="center" vertical="top" shrinkToFit="1"/>
      <protection locked="0"/>
    </xf>
    <xf numFmtId="0" fontId="21" fillId="0" borderId="30" xfId="0" applyFont="1" applyBorder="1" applyAlignment="1">
      <alignment horizontal="distributed" vertical="center"/>
    </xf>
    <xf numFmtId="0" fontId="10" fillId="0" borderId="30" xfId="0" applyFont="1" applyBorder="1" applyAlignment="1">
      <alignment horizontal="distributed" vertical="center"/>
    </xf>
    <xf numFmtId="0" fontId="0" fillId="0" borderId="30" xfId="0" applyBorder="1" applyAlignment="1">
      <alignment horizontal="distributed" vertical="center"/>
    </xf>
    <xf numFmtId="0" fontId="0" fillId="0" borderId="20" xfId="0" applyBorder="1" applyAlignment="1">
      <alignment horizontal="distributed" vertical="center"/>
    </xf>
    <xf numFmtId="0" fontId="0" fillId="0" borderId="17" xfId="0" applyBorder="1" applyAlignment="1">
      <alignment horizontal="distributed" vertical="center"/>
    </xf>
    <xf numFmtId="0" fontId="0" fillId="0" borderId="16" xfId="0" applyBorder="1" applyAlignment="1">
      <alignment horizontal="distributed" vertical="center"/>
    </xf>
    <xf numFmtId="0" fontId="6" fillId="0" borderId="39" xfId="1" applyFont="1" applyFill="1" applyBorder="1" applyAlignment="1">
      <alignment horizontal="distributed" vertical="center"/>
    </xf>
    <xf numFmtId="0" fontId="8" fillId="0" borderId="0" xfId="8" applyFont="1" applyFill="1" applyAlignment="1">
      <alignment vertical="top"/>
    </xf>
    <xf numFmtId="0" fontId="19" fillId="0" borderId="0" xfId="0" applyFont="1" applyAlignment="1">
      <alignment vertical="top"/>
    </xf>
    <xf numFmtId="0" fontId="6" fillId="0" borderId="34"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19" fillId="0" borderId="22" xfId="0" applyFont="1" applyBorder="1" applyAlignment="1">
      <alignment horizontal="center" vertical="center"/>
    </xf>
    <xf numFmtId="0" fontId="19" fillId="0" borderId="0" xfId="0" applyFont="1" applyAlignment="1">
      <alignment horizontal="center" vertical="center"/>
    </xf>
    <xf numFmtId="0" fontId="19" fillId="0" borderId="42" xfId="0" applyFont="1" applyBorder="1" applyAlignment="1">
      <alignment horizontal="center" vertical="center"/>
    </xf>
    <xf numFmtId="0" fontId="19" fillId="0" borderId="19" xfId="0" applyFont="1" applyBorder="1" applyAlignment="1">
      <alignment horizontal="center" vertical="center"/>
    </xf>
    <xf numFmtId="0" fontId="19" fillId="0" borderId="17" xfId="0" applyFont="1" applyBorder="1" applyAlignment="1">
      <alignment horizontal="center" vertical="center"/>
    </xf>
    <xf numFmtId="0" fontId="19" fillId="0" borderId="43" xfId="0" applyFont="1" applyBorder="1" applyAlignment="1">
      <alignment horizontal="center" vertical="center"/>
    </xf>
    <xf numFmtId="0" fontId="19" fillId="0" borderId="39"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20" xfId="0" applyFont="1" applyBorder="1" applyAlignment="1" applyProtection="1">
      <alignment horizontal="left" vertical="top" wrapText="1"/>
      <protection locked="0"/>
    </xf>
    <xf numFmtId="0" fontId="19" fillId="0" borderId="69" xfId="0" applyFont="1" applyBorder="1" applyAlignment="1" applyProtection="1">
      <alignment horizontal="left" vertical="top" wrapText="1"/>
      <protection locked="0"/>
    </xf>
    <xf numFmtId="0" fontId="19" fillId="0" borderId="17" xfId="0" applyFont="1" applyBorder="1" applyAlignment="1" applyProtection="1">
      <alignment horizontal="left" vertical="top" wrapText="1"/>
      <protection locked="0"/>
    </xf>
    <xf numFmtId="0" fontId="19" fillId="0" borderId="16" xfId="0" applyFont="1" applyBorder="1" applyAlignment="1" applyProtection="1">
      <alignment horizontal="left" vertical="top" wrapText="1"/>
      <protection locked="0"/>
    </xf>
    <xf numFmtId="0" fontId="19" fillId="0" borderId="0" xfId="0" applyFont="1" applyAlignment="1">
      <alignment horizontal="distributed" vertical="center" wrapText="1"/>
    </xf>
    <xf numFmtId="0" fontId="6" fillId="0" borderId="34" xfId="8" applyFont="1" applyFill="1" applyBorder="1" applyAlignment="1">
      <alignment horizontal="distributed" vertical="center"/>
    </xf>
    <xf numFmtId="0" fontId="19" fillId="0" borderId="24" xfId="0" applyNumberFormat="1" applyFont="1" applyBorder="1" applyAlignment="1">
      <alignment horizontal="distributed" vertical="center" wrapText="1"/>
    </xf>
    <xf numFmtId="0" fontId="19" fillId="0" borderId="24" xfId="0" applyNumberFormat="1" applyFont="1" applyBorder="1" applyAlignment="1">
      <alignment horizontal="distributed" vertical="center"/>
    </xf>
    <xf numFmtId="0" fontId="19" fillId="0" borderId="27" xfId="0" applyNumberFormat="1" applyFont="1" applyBorder="1" applyAlignment="1">
      <alignment horizontal="distributed" vertical="center"/>
    </xf>
    <xf numFmtId="0" fontId="0" fillId="0" borderId="3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6" fillId="0" borderId="0" xfId="8" applyFont="1" applyFill="1" applyAlignment="1">
      <alignment horizontal="left" vertical="center" shrinkToFit="1"/>
    </xf>
    <xf numFmtId="0" fontId="0" fillId="0" borderId="0" xfId="0" applyAlignment="1">
      <alignment vertical="center" shrinkToFit="1"/>
    </xf>
    <xf numFmtId="0" fontId="70" fillId="0" borderId="0" xfId="0" applyFont="1" applyAlignment="1">
      <alignment vertical="center" wrapText="1"/>
    </xf>
    <xf numFmtId="0" fontId="71" fillId="0" borderId="0" xfId="0" applyFont="1" applyAlignment="1">
      <alignment vertical="center"/>
    </xf>
    <xf numFmtId="0" fontId="6" fillId="0" borderId="32" xfId="8" applyFont="1" applyFill="1" applyBorder="1" applyAlignment="1" applyProtection="1">
      <alignment horizontal="center" vertical="center"/>
    </xf>
    <xf numFmtId="0" fontId="19" fillId="0" borderId="0" xfId="0" applyFont="1" applyAlignment="1" applyProtection="1">
      <alignment horizontal="left" vertical="top" wrapText="1"/>
    </xf>
    <xf numFmtId="176" fontId="19" fillId="0" borderId="27" xfId="0" applyNumberFormat="1" applyFont="1" applyBorder="1" applyAlignment="1" applyProtection="1">
      <alignment horizontal="distributed" vertical="center" indent="1"/>
      <protection locked="0"/>
    </xf>
    <xf numFmtId="176" fontId="19" fillId="0" borderId="36" xfId="0" applyNumberFormat="1" applyFont="1" applyBorder="1" applyAlignment="1" applyProtection="1">
      <alignment horizontal="distributed" vertical="center" indent="1"/>
      <protection locked="0"/>
    </xf>
    <xf numFmtId="0" fontId="19" fillId="0" borderId="37" xfId="0" applyFont="1" applyBorder="1" applyAlignment="1">
      <alignment vertical="center"/>
    </xf>
    <xf numFmtId="0" fontId="19" fillId="0" borderId="27" xfId="0" applyFont="1" applyBorder="1" applyAlignment="1">
      <alignment vertical="center"/>
    </xf>
    <xf numFmtId="0" fontId="19" fillId="0" borderId="40" xfId="0" applyFont="1" applyBorder="1" applyAlignment="1" applyProtection="1">
      <alignment horizontal="distributed" vertical="top"/>
      <protection locked="0"/>
    </xf>
    <xf numFmtId="0" fontId="19" fillId="0" borderId="24" xfId="0" applyFont="1" applyBorder="1" applyAlignment="1" applyProtection="1">
      <alignment vertical="top"/>
      <protection locked="0"/>
    </xf>
    <xf numFmtId="0" fontId="19" fillId="0" borderId="23" xfId="0" applyFont="1" applyBorder="1" applyAlignment="1" applyProtection="1">
      <alignment vertical="top"/>
      <protection locked="0"/>
    </xf>
    <xf numFmtId="0" fontId="19" fillId="0" borderId="39" xfId="0" applyFont="1" applyBorder="1" applyAlignment="1" applyProtection="1">
      <alignment vertical="top"/>
      <protection locked="0"/>
    </xf>
    <xf numFmtId="0" fontId="19" fillId="0" borderId="0" xfId="0" applyFont="1" applyBorder="1" applyAlignment="1" applyProtection="1">
      <alignment vertical="top"/>
      <protection locked="0"/>
    </xf>
    <xf numFmtId="0" fontId="19" fillId="0" borderId="0" xfId="0" applyFont="1" applyAlignment="1" applyProtection="1">
      <alignment vertical="top"/>
      <protection locked="0"/>
    </xf>
    <xf numFmtId="0" fontId="19" fillId="0" borderId="20" xfId="0" applyFont="1" applyBorder="1" applyAlignment="1" applyProtection="1">
      <alignment vertical="top"/>
      <protection locked="0"/>
    </xf>
    <xf numFmtId="0" fontId="19" fillId="0" borderId="69" xfId="0" applyFont="1" applyBorder="1" applyAlignment="1" applyProtection="1">
      <alignment vertical="top"/>
      <protection locked="0"/>
    </xf>
    <xf numFmtId="0" fontId="19" fillId="0" borderId="17" xfId="0" applyFont="1" applyBorder="1" applyAlignment="1" applyProtection="1">
      <alignment vertical="top"/>
      <protection locked="0"/>
    </xf>
    <xf numFmtId="0" fontId="19" fillId="0" borderId="16" xfId="0" applyFont="1" applyBorder="1" applyAlignment="1" applyProtection="1">
      <alignment vertical="top"/>
      <protection locked="0"/>
    </xf>
    <xf numFmtId="0" fontId="21" fillId="0" borderId="30" xfId="0" applyFont="1" applyBorder="1" applyAlignment="1">
      <alignment horizontal="distributed" vertical="top"/>
    </xf>
    <xf numFmtId="0" fontId="0" fillId="0" borderId="30" xfId="0" applyBorder="1" applyAlignment="1">
      <alignment horizontal="distributed" vertical="top"/>
    </xf>
    <xf numFmtId="0" fontId="0" fillId="0" borderId="70" xfId="0" applyBorder="1" applyAlignment="1">
      <alignment horizontal="distributed" vertical="top"/>
    </xf>
    <xf numFmtId="0" fontId="0" fillId="0" borderId="0" xfId="0" applyBorder="1" applyAlignment="1">
      <alignment horizontal="distributed" vertical="top"/>
    </xf>
    <xf numFmtId="0" fontId="0" fillId="0" borderId="42"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21" fillId="0" borderId="38" xfId="0" applyFont="1"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33"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13" fillId="0" borderId="38" xfId="1" applyFont="1" applyFill="1" applyBorder="1" applyAlignment="1">
      <alignment horizontal="distributed" vertical="top" wrapText="1"/>
    </xf>
    <xf numFmtId="0" fontId="13" fillId="0" borderId="32" xfId="1" applyFont="1" applyFill="1" applyBorder="1" applyAlignment="1">
      <alignment horizontal="distributed" vertical="top"/>
    </xf>
    <xf numFmtId="0" fontId="19" fillId="0" borderId="30" xfId="0" applyFont="1" applyBorder="1" applyAlignment="1">
      <alignment horizontal="distributed" vertical="top"/>
    </xf>
    <xf numFmtId="0" fontId="19" fillId="0" borderId="70" xfId="0" applyFont="1" applyBorder="1" applyAlignment="1">
      <alignment horizontal="distributed" vertical="top"/>
    </xf>
    <xf numFmtId="0" fontId="0" fillId="0" borderId="22" xfId="0" applyBorder="1" applyAlignment="1">
      <alignment horizontal="distributed" vertical="top"/>
    </xf>
    <xf numFmtId="0" fontId="0" fillId="0" borderId="19" xfId="0" applyBorder="1" applyAlignment="1">
      <alignment horizontal="distributed" vertical="top"/>
    </xf>
    <xf numFmtId="0" fontId="21" fillId="0" borderId="32" xfId="0" applyFont="1" applyBorder="1" applyAlignment="1">
      <alignment horizontal="distributed" vertical="top"/>
    </xf>
    <xf numFmtId="0" fontId="0" fillId="0" borderId="0" xfId="0" applyAlignment="1">
      <alignment horizontal="distributed" vertical="top"/>
    </xf>
    <xf numFmtId="0" fontId="28" fillId="0" borderId="0" xfId="8" applyFont="1" applyFill="1" applyAlignment="1">
      <alignment horizontal="center" vertical="center"/>
    </xf>
    <xf numFmtId="0" fontId="32" fillId="0" borderId="0" xfId="0" applyFont="1" applyAlignment="1">
      <alignment horizontal="center" vertical="center"/>
    </xf>
    <xf numFmtId="0" fontId="6" fillId="0" borderId="12" xfId="8" applyFont="1" applyFill="1" applyBorder="1" applyAlignment="1" applyProtection="1">
      <alignment horizontal="left" vertical="center" wrapText="1"/>
    </xf>
    <xf numFmtId="0" fontId="6" fillId="0" borderId="11" xfId="8" applyFont="1" applyFill="1" applyBorder="1" applyAlignment="1" applyProtection="1">
      <alignment horizontal="left" vertical="center" wrapText="1"/>
    </xf>
    <xf numFmtId="0" fontId="6" fillId="0" borderId="7" xfId="8" applyFont="1" applyFill="1" applyBorder="1" applyAlignment="1" applyProtection="1">
      <alignment horizontal="left" vertical="center" wrapText="1"/>
    </xf>
    <xf numFmtId="0" fontId="6" fillId="0" borderId="6" xfId="8" applyFont="1" applyFill="1" applyBorder="1" applyAlignment="1" applyProtection="1">
      <alignment horizontal="left" vertical="center" wrapText="1"/>
    </xf>
    <xf numFmtId="0" fontId="19" fillId="0" borderId="38" xfId="0" applyFont="1" applyBorder="1" applyAlignment="1" applyProtection="1">
      <alignment horizontal="distributed" vertical="center"/>
    </xf>
    <xf numFmtId="0" fontId="19" fillId="0" borderId="30" xfId="0" applyFont="1" applyBorder="1" applyAlignment="1" applyProtection="1">
      <alignment vertical="center"/>
    </xf>
    <xf numFmtId="0" fontId="19" fillId="0" borderId="40" xfId="0" applyFont="1" applyBorder="1" applyAlignment="1" applyProtection="1">
      <alignment horizontal="distributed" vertical="center" wrapText="1"/>
    </xf>
    <xf numFmtId="0" fontId="39" fillId="0" borderId="32" xfId="0" applyFont="1" applyBorder="1" applyAlignment="1">
      <alignment horizontal="distributed" vertical="center"/>
    </xf>
    <xf numFmtId="0" fontId="0" fillId="0" borderId="33" xfId="0" applyBorder="1" applyAlignment="1">
      <alignment horizontal="distributed" vertical="center"/>
    </xf>
    <xf numFmtId="0" fontId="6" fillId="0" borderId="0" xfId="8" applyFont="1" applyFill="1" applyBorder="1" applyAlignment="1">
      <alignment horizontal="distributed" vertical="center" wrapText="1"/>
    </xf>
    <xf numFmtId="0" fontId="6" fillId="0" borderId="17" xfId="8" applyFont="1" applyFill="1" applyBorder="1" applyAlignment="1">
      <alignment horizontal="distributed" vertical="center" wrapText="1"/>
    </xf>
    <xf numFmtId="176" fontId="6" fillId="0" borderId="24" xfId="8" applyNumberFormat="1" applyFont="1" applyFill="1" applyBorder="1" applyAlignment="1">
      <alignment horizontal="center" vertical="center"/>
    </xf>
    <xf numFmtId="0" fontId="19" fillId="0" borderId="23" xfId="0" applyFont="1" applyBorder="1" applyAlignment="1">
      <alignment horizontal="center" vertical="center"/>
    </xf>
    <xf numFmtId="0" fontId="0" fillId="0" borderId="23" xfId="0" applyBorder="1" applyAlignment="1">
      <alignment vertical="center"/>
    </xf>
    <xf numFmtId="0" fontId="0" fillId="0" borderId="26" xfId="0" applyBorder="1" applyAlignment="1">
      <alignment vertical="center"/>
    </xf>
    <xf numFmtId="183" fontId="35" fillId="0" borderId="24" xfId="0" applyNumberFormat="1" applyFont="1" applyBorder="1" applyAlignment="1" applyProtection="1">
      <alignment horizontal="right" vertical="center" indent="1" shrinkToFit="1"/>
    </xf>
    <xf numFmtId="183" fontId="44" fillId="0" borderId="24" xfId="0" applyNumberFormat="1" applyFont="1" applyBorder="1" applyAlignment="1">
      <alignment horizontal="right" vertical="center" indent="1" shrinkToFit="1"/>
    </xf>
    <xf numFmtId="0" fontId="0" fillId="0" borderId="24" xfId="0" applyBorder="1" applyAlignment="1">
      <alignment horizontal="right" vertical="center" indent="1"/>
    </xf>
    <xf numFmtId="183" fontId="44" fillId="0" borderId="27" xfId="0" applyNumberFormat="1" applyFont="1" applyBorder="1" applyAlignment="1">
      <alignment horizontal="right" vertical="center" indent="1" shrinkToFit="1"/>
    </xf>
    <xf numFmtId="0" fontId="0" fillId="0" borderId="27" xfId="0" applyBorder="1" applyAlignment="1">
      <alignment horizontal="right" vertical="center" indent="1"/>
    </xf>
    <xf numFmtId="183" fontId="44" fillId="0" borderId="24" xfId="0" applyNumberFormat="1" applyFont="1" applyBorder="1" applyAlignment="1" applyProtection="1">
      <alignment horizontal="right" vertical="center" indent="1" shrinkToFit="1"/>
    </xf>
    <xf numFmtId="183" fontId="44" fillId="0" borderId="27" xfId="0" applyNumberFormat="1" applyFont="1" applyBorder="1" applyAlignment="1" applyProtection="1">
      <alignment horizontal="right" vertical="center" indent="1" shrinkToFit="1"/>
    </xf>
    <xf numFmtId="0" fontId="6" fillId="0" borderId="0" xfId="8" applyFont="1" applyFill="1" applyAlignment="1" applyProtection="1">
      <alignment horizontal="left" vertical="top" wrapText="1"/>
    </xf>
    <xf numFmtId="0" fontId="6" fillId="0" borderId="35" xfId="8" applyFont="1" applyFill="1" applyBorder="1" applyAlignment="1" applyProtection="1">
      <alignment horizontal="center" vertical="center"/>
    </xf>
    <xf numFmtId="0" fontId="6" fillId="0" borderId="27" xfId="8" applyFont="1" applyFill="1" applyBorder="1" applyAlignment="1" applyProtection="1">
      <alignment horizontal="distributed" vertical="center"/>
    </xf>
    <xf numFmtId="0" fontId="6" fillId="0" borderId="70"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4" fillId="0" borderId="32" xfId="1" applyFont="1" applyFill="1" applyBorder="1" applyAlignment="1">
      <alignment horizontal="distributed" vertical="center" wrapText="1"/>
    </xf>
    <xf numFmtId="0" fontId="0" fillId="0" borderId="70" xfId="0" applyBorder="1" applyAlignment="1">
      <alignment horizontal="distributed" vertical="center"/>
    </xf>
    <xf numFmtId="0" fontId="14" fillId="0" borderId="38" xfId="1" applyFont="1" applyFill="1" applyBorder="1" applyAlignment="1">
      <alignment horizontal="distributed" vertical="center" wrapText="1"/>
    </xf>
    <xf numFmtId="0" fontId="39" fillId="0" borderId="30" xfId="0" applyFont="1" applyBorder="1" applyAlignment="1">
      <alignment horizontal="distributed" vertical="center"/>
    </xf>
    <xf numFmtId="0" fontId="61" fillId="0" borderId="0" xfId="8" applyFont="1" applyFill="1" applyAlignment="1">
      <alignment vertical="center" wrapText="1"/>
    </xf>
    <xf numFmtId="0" fontId="33" fillId="0" borderId="90" xfId="8" applyFont="1" applyFill="1" applyBorder="1" applyAlignment="1" applyProtection="1">
      <alignment vertical="center"/>
      <protection locked="0"/>
    </xf>
    <xf numFmtId="0" fontId="63" fillId="0" borderId="91" xfId="0" applyFont="1" applyBorder="1" applyAlignment="1" applyProtection="1">
      <alignment vertical="center"/>
      <protection locked="0"/>
    </xf>
    <xf numFmtId="0" fontId="63" fillId="0" borderId="92" xfId="0" applyFont="1" applyBorder="1" applyAlignment="1" applyProtection="1">
      <alignment vertical="center"/>
      <protection locked="0"/>
    </xf>
    <xf numFmtId="0" fontId="63" fillId="0" borderId="93" xfId="0" applyFont="1" applyBorder="1" applyAlignment="1" applyProtection="1">
      <alignment vertical="center"/>
      <protection locked="0"/>
    </xf>
    <xf numFmtId="0" fontId="63" fillId="0" borderId="94" xfId="0" applyFont="1" applyBorder="1" applyAlignment="1" applyProtection="1">
      <alignment vertical="center"/>
      <protection locked="0"/>
    </xf>
    <xf numFmtId="0" fontId="63" fillId="0" borderId="95" xfId="0" applyFont="1" applyBorder="1" applyAlignment="1" applyProtection="1">
      <alignment vertical="center"/>
      <protection locked="0"/>
    </xf>
    <xf numFmtId="0" fontId="22" fillId="0" borderId="24" xfId="0" applyNumberFormat="1" applyFont="1" applyBorder="1" applyAlignment="1">
      <alignment horizontal="distributed" vertical="center" wrapText="1"/>
    </xf>
    <xf numFmtId="0" fontId="22" fillId="0" borderId="27" xfId="0" applyNumberFormat="1" applyFont="1" applyBorder="1" applyAlignment="1">
      <alignment horizontal="distributed" vertical="center" wrapText="1"/>
    </xf>
    <xf numFmtId="0" fontId="19" fillId="0" borderId="41" xfId="0" applyFont="1" applyBorder="1" applyAlignment="1">
      <alignment horizontal="distributed" vertical="center"/>
    </xf>
    <xf numFmtId="0" fontId="90" fillId="0" borderId="0" xfId="8" applyFont="1" applyFill="1" applyBorder="1" applyAlignment="1">
      <alignment horizontal="center" vertical="center"/>
    </xf>
    <xf numFmtId="0" fontId="0" fillId="0" borderId="0" xfId="0" applyBorder="1" applyAlignment="1">
      <alignment horizontal="center" vertical="center"/>
    </xf>
    <xf numFmtId="0" fontId="19" fillId="0" borderId="0" xfId="0" applyFont="1" applyAlignment="1" applyProtection="1">
      <alignment horizontal="left" vertical="center" shrinkToFit="1"/>
    </xf>
    <xf numFmtId="0" fontId="0" fillId="0" borderId="0" xfId="0" applyAlignment="1" applyProtection="1">
      <alignment horizontal="left" vertical="center"/>
      <protection locked="0"/>
    </xf>
    <xf numFmtId="176" fontId="19" fillId="0" borderId="0" xfId="0" applyNumberFormat="1" applyFont="1" applyAlignment="1" applyProtection="1">
      <alignment horizontal="distributed" vertical="center" wrapText="1" indent="1"/>
      <protection locked="0"/>
    </xf>
    <xf numFmtId="0" fontId="0" fillId="0" borderId="0" xfId="0" applyAlignment="1" applyProtection="1">
      <alignment horizontal="distributed" vertical="center" wrapText="1" indent="1"/>
      <protection locked="0"/>
    </xf>
    <xf numFmtId="0" fontId="91" fillId="0" borderId="0" xfId="8" applyFont="1" applyFill="1" applyAlignment="1" applyProtection="1">
      <alignment horizontal="center" vertical="center" shrinkToFit="1"/>
    </xf>
    <xf numFmtId="0" fontId="51"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43" fillId="0" borderId="0" xfId="0" applyFont="1" applyAlignment="1">
      <alignment vertical="center"/>
    </xf>
    <xf numFmtId="0" fontId="92" fillId="0" borderId="0" xfId="0" applyFont="1" applyAlignment="1">
      <alignment vertical="center"/>
    </xf>
    <xf numFmtId="0" fontId="95" fillId="0" borderId="0" xfId="8" applyFont="1" applyFill="1" applyBorder="1" applyAlignment="1">
      <alignment vertical="center" wrapText="1"/>
    </xf>
    <xf numFmtId="0" fontId="96" fillId="0" borderId="0" xfId="0" applyFont="1" applyAlignment="1">
      <alignment vertical="center" wrapText="1"/>
    </xf>
    <xf numFmtId="0" fontId="97" fillId="0" borderId="0" xfId="13" quotePrefix="1" applyFont="1" applyFill="1" applyAlignment="1">
      <alignment vertical="center"/>
    </xf>
    <xf numFmtId="0" fontId="0" fillId="0" borderId="24" xfId="0" applyBorder="1" applyAlignment="1">
      <alignment horizontal="distributed" vertical="center" indent="1"/>
    </xf>
    <xf numFmtId="0" fontId="0" fillId="0" borderId="41" xfId="0" applyBorder="1" applyAlignment="1">
      <alignment horizontal="distributed" vertical="center" indent="1"/>
    </xf>
    <xf numFmtId="0" fontId="0" fillId="0" borderId="27" xfId="0" applyBorder="1" applyAlignment="1">
      <alignment horizontal="distributed" vertical="center" indent="1"/>
    </xf>
    <xf numFmtId="0" fontId="0" fillId="0" borderId="36" xfId="0" applyBorder="1" applyAlignment="1">
      <alignment horizontal="distributed" vertical="center" indent="1"/>
    </xf>
    <xf numFmtId="183" fontId="12" fillId="0" borderId="40" xfId="8" applyNumberFormat="1" applyFont="1" applyFill="1" applyBorder="1" applyAlignment="1" applyProtection="1">
      <alignment horizontal="right" vertical="center" indent="1"/>
      <protection locked="0"/>
    </xf>
    <xf numFmtId="183" fontId="19" fillId="0" borderId="24" xfId="0" applyNumberFormat="1" applyFont="1" applyBorder="1" applyAlignment="1" applyProtection="1">
      <alignment horizontal="right" vertical="center" indent="1"/>
      <protection locked="0"/>
    </xf>
    <xf numFmtId="183" fontId="0" fillId="0" borderId="24" xfId="0" applyNumberFormat="1" applyBorder="1" applyAlignment="1" applyProtection="1">
      <alignment horizontal="right" vertical="center" indent="1"/>
      <protection locked="0"/>
    </xf>
    <xf numFmtId="183" fontId="19" fillId="0" borderId="37" xfId="0" applyNumberFormat="1" applyFont="1" applyBorder="1" applyAlignment="1" applyProtection="1">
      <alignment horizontal="right" vertical="center" indent="1"/>
      <protection locked="0"/>
    </xf>
    <xf numFmtId="183" fontId="19" fillId="0" borderId="27" xfId="0" applyNumberFormat="1" applyFont="1" applyBorder="1" applyAlignment="1" applyProtection="1">
      <alignment horizontal="right" vertical="center" indent="1"/>
      <protection locked="0"/>
    </xf>
    <xf numFmtId="183" fontId="0" fillId="0" borderId="27" xfId="0" applyNumberFormat="1" applyBorder="1" applyAlignment="1" applyProtection="1">
      <alignment horizontal="right" vertical="center" indent="1"/>
      <protection locked="0"/>
    </xf>
    <xf numFmtId="0" fontId="0" fillId="0" borderId="91" xfId="0" applyBorder="1" applyAlignment="1">
      <alignment vertical="center"/>
    </xf>
    <xf numFmtId="0" fontId="0" fillId="0" borderId="92" xfId="0" applyBorder="1" applyAlignment="1">
      <alignment vertical="center"/>
    </xf>
    <xf numFmtId="0" fontId="0" fillId="0" borderId="94" xfId="0" applyBorder="1" applyAlignment="1">
      <alignment vertical="center"/>
    </xf>
    <xf numFmtId="0" fontId="0" fillId="0" borderId="95" xfId="0" applyBorder="1" applyAlignment="1">
      <alignment vertical="center"/>
    </xf>
    <xf numFmtId="0" fontId="0" fillId="0" borderId="24" xfId="0" applyBorder="1" applyAlignment="1" applyProtection="1">
      <alignment horizontal="distributed" vertical="center" indent="1"/>
      <protection locked="0"/>
    </xf>
    <xf numFmtId="176" fontId="19" fillId="0" borderId="0" xfId="0" applyNumberFormat="1" applyFont="1" applyBorder="1" applyAlignment="1" applyProtection="1">
      <alignment horizontal="distributed" vertical="center" indent="1"/>
      <protection locked="0"/>
    </xf>
    <xf numFmtId="0" fontId="0" fillId="0" borderId="27" xfId="0" applyBorder="1" applyAlignment="1" applyProtection="1">
      <alignment horizontal="distributed" vertical="center" indent="1"/>
      <protection locked="0"/>
    </xf>
    <xf numFmtId="0" fontId="33" fillId="0" borderId="0" xfId="8" applyFont="1" applyFill="1" applyAlignment="1">
      <alignment horizontal="right" vertical="center"/>
    </xf>
    <xf numFmtId="0" fontId="0" fillId="0" borderId="0" xfId="0" applyAlignment="1">
      <alignment horizontal="right" vertical="center"/>
    </xf>
    <xf numFmtId="0" fontId="0" fillId="0" borderId="89" xfId="0" applyBorder="1" applyAlignment="1">
      <alignment horizontal="right" vertical="center"/>
    </xf>
    <xf numFmtId="0" fontId="19" fillId="0" borderId="24" xfId="0" applyFont="1" applyBorder="1" applyAlignment="1">
      <alignment horizontal="left"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27" xfId="0" applyBorder="1" applyAlignment="1">
      <alignment horizontal="center" vertical="center"/>
    </xf>
    <xf numFmtId="0" fontId="0" fillId="0" borderId="36" xfId="0" applyBorder="1" applyAlignment="1">
      <alignment horizontal="center" vertical="center"/>
    </xf>
    <xf numFmtId="10" fontId="19" fillId="0" borderId="40" xfId="0" applyNumberFormat="1" applyFont="1" applyBorder="1" applyAlignment="1">
      <alignment horizontal="center" vertical="center"/>
    </xf>
    <xf numFmtId="10" fontId="0" fillId="0" borderId="24" xfId="0" applyNumberFormat="1" applyBorder="1" applyAlignment="1">
      <alignment horizontal="center" vertical="center"/>
    </xf>
    <xf numFmtId="10" fontId="0" fillId="0" borderId="23" xfId="0" applyNumberFormat="1" applyBorder="1" applyAlignment="1">
      <alignment horizontal="center" vertical="center"/>
    </xf>
    <xf numFmtId="10" fontId="0" fillId="0" borderId="37" xfId="0" applyNumberFormat="1" applyBorder="1" applyAlignment="1">
      <alignment horizontal="center" vertical="center"/>
    </xf>
    <xf numFmtId="10" fontId="0" fillId="0" borderId="27" xfId="0" applyNumberFormat="1" applyBorder="1" applyAlignment="1">
      <alignment horizontal="center" vertical="center"/>
    </xf>
    <xf numFmtId="10" fontId="0" fillId="0" borderId="26" xfId="0" applyNumberFormat="1" applyBorder="1" applyAlignment="1">
      <alignment horizontal="center" vertical="center"/>
    </xf>
    <xf numFmtId="0" fontId="14" fillId="0" borderId="13" xfId="8" applyFont="1" applyFill="1" applyBorder="1" applyAlignment="1" applyProtection="1">
      <alignment horizontal="center" vertical="center" shrinkToFit="1"/>
    </xf>
    <xf numFmtId="0" fontId="14" fillId="0" borderId="12" xfId="8" applyFont="1" applyFill="1" applyBorder="1" applyAlignment="1" applyProtection="1">
      <alignment horizontal="center" vertical="center" shrinkToFit="1"/>
    </xf>
    <xf numFmtId="0" fontId="14" fillId="0" borderId="14" xfId="8" applyFont="1" applyFill="1" applyBorder="1" applyAlignment="1" applyProtection="1">
      <alignment horizontal="center" vertical="center" shrinkToFit="1"/>
    </xf>
    <xf numFmtId="0" fontId="0" fillId="0" borderId="23" xfId="0" applyBorder="1" applyAlignment="1">
      <alignment horizontal="left" vertical="center"/>
    </xf>
    <xf numFmtId="0" fontId="0" fillId="0" borderId="26" xfId="0" applyBorder="1" applyAlignment="1">
      <alignment horizontal="left" vertical="center"/>
    </xf>
    <xf numFmtId="183" fontId="12" fillId="0" borderId="40" xfId="8" applyNumberFormat="1" applyFont="1" applyFill="1" applyBorder="1" applyAlignment="1" applyProtection="1">
      <alignment horizontal="right" vertical="center" indent="1"/>
    </xf>
    <xf numFmtId="183" fontId="6" fillId="0" borderId="24" xfId="0" applyNumberFormat="1" applyFont="1" applyBorder="1" applyAlignment="1">
      <alignment horizontal="right" vertical="center" indent="1"/>
    </xf>
    <xf numFmtId="183" fontId="0" fillId="0" borderId="24" xfId="0" applyNumberFormat="1" applyBorder="1" applyAlignment="1">
      <alignment horizontal="right" vertical="center" indent="1"/>
    </xf>
    <xf numFmtId="183" fontId="6" fillId="0" borderId="37" xfId="0" applyNumberFormat="1" applyFont="1" applyBorder="1" applyAlignment="1">
      <alignment horizontal="right" vertical="center" indent="1"/>
    </xf>
    <xf numFmtId="183" fontId="6" fillId="0" borderId="27" xfId="0" applyNumberFormat="1" applyFont="1" applyBorder="1" applyAlignment="1">
      <alignment horizontal="right" vertical="center" indent="1"/>
    </xf>
    <xf numFmtId="183" fontId="0" fillId="0" borderId="27" xfId="0" applyNumberFormat="1" applyBorder="1" applyAlignment="1">
      <alignment horizontal="right" vertical="center" indent="1"/>
    </xf>
    <xf numFmtId="0" fontId="19" fillId="0" borderId="0" xfId="0" applyFont="1" applyAlignment="1" applyProtection="1">
      <alignment vertical="center" shrinkToFit="1"/>
    </xf>
    <xf numFmtId="0" fontId="0" fillId="0" borderId="23" xfId="0" applyBorder="1" applyAlignment="1">
      <alignment horizontal="center" vertical="center"/>
    </xf>
    <xf numFmtId="0" fontId="0" fillId="0" borderId="26" xfId="0" applyBorder="1" applyAlignment="1">
      <alignment horizontal="center" vertical="center"/>
    </xf>
    <xf numFmtId="0" fontId="42" fillId="0" borderId="0" xfId="8" applyFont="1" applyFill="1" applyAlignment="1">
      <alignment horizontal="left" vertical="center"/>
    </xf>
    <xf numFmtId="0" fontId="43" fillId="0" borderId="0" xfId="0" applyFont="1" applyAlignment="1" applyProtection="1">
      <alignment horizontal="center" vertical="center"/>
      <protection locked="0"/>
    </xf>
    <xf numFmtId="183" fontId="35" fillId="0" borderId="24" xfId="0" applyNumberFormat="1" applyFont="1" applyBorder="1" applyAlignment="1" applyProtection="1">
      <alignment horizontal="right" vertical="center" indent="1"/>
    </xf>
    <xf numFmtId="183" fontId="46" fillId="0" borderId="24" xfId="0" applyNumberFormat="1" applyFont="1" applyBorder="1" applyAlignment="1">
      <alignment horizontal="right" vertical="center" indent="1"/>
    </xf>
    <xf numFmtId="183" fontId="46" fillId="0" borderId="27" xfId="0" applyNumberFormat="1" applyFont="1" applyBorder="1" applyAlignment="1">
      <alignment horizontal="right" vertical="center" indent="1"/>
    </xf>
    <xf numFmtId="49" fontId="19" fillId="0" borderId="40" xfId="0" applyNumberFormat="1" applyFont="1" applyBorder="1" applyAlignment="1" applyProtection="1">
      <alignment horizontal="left" vertical="center" wrapText="1"/>
      <protection locked="0"/>
    </xf>
    <xf numFmtId="0" fontId="0" fillId="0" borderId="24"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19" fillId="0" borderId="22" xfId="0" applyFont="1" applyBorder="1" applyAlignment="1" applyProtection="1">
      <alignment horizontal="center" vertical="center"/>
    </xf>
    <xf numFmtId="0" fontId="19" fillId="0" borderId="40" xfId="0" applyFont="1" applyBorder="1" applyAlignment="1" applyProtection="1">
      <alignment horizontal="left" vertical="top" wrapText="1"/>
      <protection locked="0"/>
    </xf>
    <xf numFmtId="0" fontId="19" fillId="0" borderId="24" xfId="0" applyFont="1" applyBorder="1" applyAlignment="1" applyProtection="1">
      <alignment horizontal="left" vertical="top" wrapText="1"/>
      <protection locked="0"/>
    </xf>
    <xf numFmtId="0" fontId="19" fillId="0" borderId="23"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30" fillId="0" borderId="30" xfId="0" applyFont="1" applyBorder="1" applyAlignment="1">
      <alignment horizontal="distributed" vertical="center"/>
    </xf>
    <xf numFmtId="0" fontId="19" fillId="0" borderId="22" xfId="0" applyFont="1" applyBorder="1" applyAlignment="1">
      <alignment horizontal="distributed" vertical="top"/>
    </xf>
    <xf numFmtId="0" fontId="19" fillId="0" borderId="39" xfId="0" applyFont="1" applyBorder="1" applyAlignment="1">
      <alignment horizontal="distributed" vertical="top"/>
    </xf>
    <xf numFmtId="0" fontId="0" fillId="0" borderId="39" xfId="0" applyBorder="1" applyAlignment="1">
      <alignment horizontal="distributed" vertical="center"/>
    </xf>
    <xf numFmtId="0" fontId="0" fillId="0" borderId="69" xfId="0" applyBorder="1" applyAlignment="1">
      <alignment horizontal="distributed" vertical="center"/>
    </xf>
    <xf numFmtId="0" fontId="30" fillId="0" borderId="33" xfId="0" applyFont="1" applyBorder="1" applyAlignment="1">
      <alignment horizontal="distributed" vertical="center"/>
    </xf>
    <xf numFmtId="0" fontId="6" fillId="0" borderId="24" xfId="8" applyFont="1" applyFill="1" applyBorder="1" applyAlignment="1" applyProtection="1">
      <alignment horizontal="left" vertical="center" wrapText="1"/>
    </xf>
    <xf numFmtId="0" fontId="6" fillId="0" borderId="23" xfId="8" applyFont="1" applyFill="1" applyBorder="1" applyAlignment="1" applyProtection="1">
      <alignment horizontal="left" vertical="center" wrapText="1"/>
    </xf>
    <xf numFmtId="176" fontId="6" fillId="0" borderId="0" xfId="8" applyNumberFormat="1" applyFont="1" applyFill="1" applyAlignment="1" applyProtection="1">
      <alignment horizontal="distributed" vertical="center" wrapText="1"/>
      <protection locked="0"/>
    </xf>
    <xf numFmtId="0" fontId="6" fillId="0" borderId="0" xfId="8" applyFont="1" applyFill="1" applyAlignment="1">
      <alignment vertical="center"/>
    </xf>
    <xf numFmtId="176" fontId="0" fillId="0" borderId="0" xfId="0" applyNumberFormat="1" applyAlignment="1" applyProtection="1">
      <alignment horizontal="distributed" vertical="center" indent="1"/>
      <protection locked="0"/>
    </xf>
    <xf numFmtId="183" fontId="35" fillId="0" borderId="24" xfId="0" applyNumberFormat="1" applyFont="1" applyBorder="1" applyAlignment="1" applyProtection="1">
      <alignment horizontal="right" vertical="center" indent="1"/>
      <protection locked="0"/>
    </xf>
    <xf numFmtId="0" fontId="0" fillId="0" borderId="24" xfId="0" applyBorder="1" applyAlignment="1" applyProtection="1">
      <alignment horizontal="right" vertical="center" indent="1"/>
      <protection locked="0"/>
    </xf>
    <xf numFmtId="0" fontId="0" fillId="0" borderId="27" xfId="0" applyBorder="1" applyAlignment="1" applyProtection="1">
      <alignment horizontal="right" vertical="center" indent="1"/>
      <protection locked="0"/>
    </xf>
    <xf numFmtId="0" fontId="8" fillId="0" borderId="24" xfId="8" applyFont="1" applyFill="1" applyBorder="1" applyAlignment="1">
      <alignment horizontal="distributed" vertical="center" wrapText="1"/>
    </xf>
    <xf numFmtId="0" fontId="22" fillId="0" borderId="24" xfId="0" applyFont="1" applyBorder="1" applyAlignment="1">
      <alignment horizontal="distributed" vertical="center"/>
    </xf>
    <xf numFmtId="0" fontId="22" fillId="0" borderId="27" xfId="0" applyFont="1" applyBorder="1" applyAlignment="1">
      <alignment horizontal="distributed" vertical="center"/>
    </xf>
    <xf numFmtId="0" fontId="75" fillId="0" borderId="0" xfId="8" applyFont="1" applyFill="1" applyAlignment="1">
      <alignment vertical="center" wrapText="1"/>
    </xf>
    <xf numFmtId="0" fontId="33" fillId="0" borderId="96" xfId="8" applyFont="1" applyFill="1" applyBorder="1" applyAlignment="1" applyProtection="1">
      <alignment horizontal="center" vertical="center"/>
      <protection locked="0"/>
    </xf>
    <xf numFmtId="0" fontId="63" fillId="0" borderId="97" xfId="0" applyFont="1" applyBorder="1" applyAlignment="1" applyProtection="1">
      <alignment horizontal="center" vertical="center"/>
      <protection locked="0"/>
    </xf>
    <xf numFmtId="0" fontId="0" fillId="0" borderId="98" xfId="0" applyBorder="1" applyAlignment="1">
      <alignment vertical="center"/>
    </xf>
    <xf numFmtId="0" fontId="63" fillId="0" borderId="99" xfId="0" applyFont="1" applyBorder="1" applyAlignment="1" applyProtection="1">
      <alignment horizontal="center" vertical="center"/>
      <protection locked="0"/>
    </xf>
    <xf numFmtId="0" fontId="63" fillId="0" borderId="100" xfId="0" applyFont="1" applyBorder="1" applyAlignment="1" applyProtection="1">
      <alignment horizontal="center" vertical="center"/>
      <protection locked="0"/>
    </xf>
    <xf numFmtId="0" fontId="0" fillId="0" borderId="101" xfId="0" applyBorder="1" applyAlignment="1">
      <alignment vertical="center"/>
    </xf>
    <xf numFmtId="183" fontId="44" fillId="0" borderId="24" xfId="0" applyNumberFormat="1" applyFont="1" applyBorder="1" applyAlignment="1" applyProtection="1">
      <alignment horizontal="right" vertical="center" indent="1"/>
    </xf>
    <xf numFmtId="183" fontId="44" fillId="0" borderId="27" xfId="0" applyNumberFormat="1" applyFont="1" applyBorder="1" applyAlignment="1" applyProtection="1">
      <alignment horizontal="right" vertical="center" indent="1"/>
    </xf>
    <xf numFmtId="0" fontId="19" fillId="0" borderId="16" xfId="0" applyFont="1" applyBorder="1" applyAlignment="1">
      <alignment horizontal="center" vertical="center"/>
    </xf>
    <xf numFmtId="0" fontId="6" fillId="0" borderId="0" xfId="9" applyFont="1" applyFill="1" applyAlignment="1" applyProtection="1">
      <alignment horizontal="left" vertical="top" wrapText="1"/>
    </xf>
    <xf numFmtId="0" fontId="6" fillId="0" borderId="0" xfId="9" applyFont="1" applyFill="1" applyAlignment="1" applyProtection="1">
      <alignment vertical="center" wrapText="1"/>
    </xf>
    <xf numFmtId="0" fontId="6" fillId="0" borderId="40" xfId="9" applyFont="1" applyFill="1" applyBorder="1" applyAlignment="1" applyProtection="1">
      <alignment horizontal="center" vertical="center" wrapText="1"/>
      <protection locked="0"/>
    </xf>
    <xf numFmtId="0" fontId="19" fillId="0" borderId="23" xfId="0" applyFont="1" applyBorder="1" applyAlignment="1" applyProtection="1">
      <alignment vertical="center" wrapText="1"/>
      <protection locked="0"/>
    </xf>
    <xf numFmtId="0" fontId="19" fillId="0" borderId="39" xfId="0" applyFont="1" applyBorder="1" applyAlignment="1" applyProtection="1">
      <alignment vertical="center" wrapText="1"/>
      <protection locked="0"/>
    </xf>
    <xf numFmtId="0" fontId="19" fillId="0" borderId="0" xfId="0" applyFont="1" applyAlignment="1" applyProtection="1">
      <alignment vertical="center" wrapText="1"/>
      <protection locked="0"/>
    </xf>
    <xf numFmtId="0" fontId="19" fillId="0" borderId="20" xfId="0" applyFont="1" applyBorder="1" applyAlignment="1" applyProtection="1">
      <alignment vertical="center" wrapText="1"/>
      <protection locked="0"/>
    </xf>
    <xf numFmtId="0" fontId="19" fillId="0" borderId="69" xfId="0" applyFont="1" applyBorder="1" applyAlignment="1" applyProtection="1">
      <alignment vertical="center" wrapText="1"/>
      <protection locked="0"/>
    </xf>
    <xf numFmtId="0" fontId="19" fillId="0" borderId="17" xfId="0" applyFont="1" applyBorder="1" applyAlignment="1" applyProtection="1">
      <alignment vertical="center" wrapText="1"/>
      <protection locked="0"/>
    </xf>
    <xf numFmtId="0" fontId="19" fillId="0" borderId="16" xfId="0" applyFont="1" applyBorder="1" applyAlignment="1" applyProtection="1">
      <alignment vertical="center" wrapText="1"/>
      <protection locked="0"/>
    </xf>
    <xf numFmtId="0" fontId="25" fillId="0" borderId="0" xfId="9" applyFont="1" applyFill="1" applyAlignment="1">
      <alignment horizontal="center" vertical="center"/>
    </xf>
    <xf numFmtId="0" fontId="6" fillId="0" borderId="0" xfId="9" applyFont="1" applyFill="1" applyAlignment="1">
      <alignment horizontal="center" vertical="center"/>
    </xf>
    <xf numFmtId="0" fontId="6" fillId="0" borderId="40" xfId="9" applyFont="1" applyFill="1" applyBorder="1" applyAlignment="1" applyProtection="1">
      <alignment horizontal="left" vertical="top" wrapText="1"/>
      <protection locked="0"/>
    </xf>
    <xf numFmtId="0" fontId="6" fillId="0" borderId="39" xfId="9" applyFont="1" applyFill="1" applyBorder="1" applyAlignment="1" applyProtection="1">
      <alignment horizontal="left" vertical="top" wrapText="1"/>
      <protection locked="0"/>
    </xf>
    <xf numFmtId="0" fontId="6" fillId="0" borderId="24" xfId="8" applyFont="1" applyFill="1" applyBorder="1" applyAlignment="1" applyProtection="1">
      <alignment horizontal="distributed" vertical="center" wrapText="1"/>
    </xf>
    <xf numFmtId="0" fontId="6" fillId="0" borderId="27" xfId="8" applyFont="1" applyFill="1" applyBorder="1" applyAlignment="1" applyProtection="1">
      <alignment horizontal="distributed" vertical="center" wrapText="1"/>
    </xf>
    <xf numFmtId="0" fontId="6" fillId="0" borderId="35" xfId="8" applyFont="1" applyFill="1" applyBorder="1" applyAlignment="1">
      <alignment horizontal="center" vertical="center"/>
    </xf>
    <xf numFmtId="0" fontId="6" fillId="0" borderId="27" xfId="8" applyFont="1" applyFill="1" applyBorder="1" applyAlignment="1">
      <alignment horizontal="distributed" vertical="center"/>
    </xf>
    <xf numFmtId="0" fontId="8" fillId="0" borderId="24" xfId="8" applyFont="1" applyFill="1" applyBorder="1" applyAlignment="1" applyProtection="1">
      <alignment horizontal="distributed" vertical="center" wrapText="1"/>
    </xf>
    <xf numFmtId="0" fontId="8" fillId="0" borderId="27" xfId="8" applyFont="1" applyFill="1" applyBorder="1" applyAlignment="1" applyProtection="1">
      <alignment horizontal="distributed" vertical="center" wrapText="1"/>
    </xf>
    <xf numFmtId="0" fontId="25" fillId="0" borderId="0" xfId="9" applyFont="1" applyFill="1" applyAlignment="1" applyProtection="1">
      <alignment horizontal="center" vertical="center" shrinkToFit="1"/>
      <protection locked="0"/>
    </xf>
    <xf numFmtId="0" fontId="6" fillId="0" borderId="0" xfId="9" applyFont="1" applyFill="1" applyAlignment="1" applyProtection="1">
      <alignment horizontal="distributed" vertical="center"/>
    </xf>
    <xf numFmtId="0" fontId="19" fillId="0" borderId="24" xfId="0" applyFont="1" applyBorder="1" applyAlignment="1">
      <alignment horizontal="distributed" vertical="center" wrapText="1"/>
    </xf>
    <xf numFmtId="0" fontId="19" fillId="0" borderId="0" xfId="0" applyFont="1" applyBorder="1" applyAlignment="1">
      <alignment horizontal="distributed" vertical="center" wrapText="1"/>
    </xf>
    <xf numFmtId="183" fontId="0" fillId="0" borderId="24" xfId="0" applyNumberFormat="1" applyBorder="1" applyAlignment="1" applyProtection="1">
      <alignment horizontal="right" vertical="center" indent="1"/>
    </xf>
    <xf numFmtId="183" fontId="0" fillId="0" borderId="27" xfId="0" applyNumberFormat="1" applyBorder="1" applyAlignment="1" applyProtection="1">
      <alignment horizontal="right" vertical="center" indent="1"/>
    </xf>
    <xf numFmtId="0" fontId="5" fillId="0" borderId="0" xfId="9" applyFont="1" applyFill="1" applyAlignment="1">
      <alignment horizontal="center" vertical="center"/>
    </xf>
    <xf numFmtId="176" fontId="0" fillId="0" borderId="0" xfId="0" applyNumberFormat="1" applyAlignment="1" applyProtection="1">
      <alignment horizontal="distributed" vertical="center"/>
      <protection locked="0"/>
    </xf>
    <xf numFmtId="0" fontId="0" fillId="0" borderId="24"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40" xfId="0" applyBorder="1" applyAlignment="1">
      <alignment horizontal="distributed" vertical="center"/>
    </xf>
    <xf numFmtId="0" fontId="0" fillId="0" borderId="37" xfId="0" applyBorder="1" applyAlignment="1">
      <alignment vertical="center"/>
    </xf>
    <xf numFmtId="0" fontId="0" fillId="0" borderId="35" xfId="0" applyBorder="1" applyAlignment="1">
      <alignment horizontal="center" vertical="center"/>
    </xf>
    <xf numFmtId="0" fontId="26" fillId="0" borderId="24" xfId="0" applyFont="1" applyBorder="1" applyAlignment="1">
      <alignment horizontal="distributed" vertical="center"/>
    </xf>
    <xf numFmtId="0" fontId="26" fillId="0" borderId="27" xfId="0" applyFont="1" applyBorder="1" applyAlignment="1">
      <alignment horizontal="distributed" vertical="center"/>
    </xf>
    <xf numFmtId="0" fontId="46" fillId="0" borderId="0" xfId="0" applyFont="1" applyAlignment="1">
      <alignment vertical="center"/>
    </xf>
    <xf numFmtId="0" fontId="0" fillId="0" borderId="22" xfId="0" applyBorder="1" applyAlignment="1" applyProtection="1">
      <alignment horizontal="center" vertical="center"/>
    </xf>
    <xf numFmtId="0" fontId="0" fillId="0" borderId="38" xfId="0" applyBorder="1" applyAlignment="1" applyProtection="1">
      <alignment horizontal="distributed" vertical="center"/>
    </xf>
    <xf numFmtId="0" fontId="0" fillId="0" borderId="30"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horizontal="distributed" vertical="center"/>
    </xf>
    <xf numFmtId="0" fontId="0" fillId="0" borderId="24" xfId="0" applyBorder="1" applyAlignment="1" applyProtection="1">
      <alignment vertical="center"/>
    </xf>
    <xf numFmtId="0" fontId="0" fillId="0" borderId="37" xfId="0" applyBorder="1" applyAlignment="1" applyProtection="1">
      <alignment vertical="center"/>
    </xf>
    <xf numFmtId="0" fontId="0" fillId="0" borderId="27" xfId="0" applyBorder="1" applyAlignment="1" applyProtection="1">
      <alignment vertical="center"/>
    </xf>
    <xf numFmtId="0" fontId="0" fillId="0" borderId="30" xfId="0" applyBorder="1" applyAlignment="1" applyProtection="1">
      <alignment horizontal="distributed" vertical="center"/>
    </xf>
    <xf numFmtId="0" fontId="0" fillId="0" borderId="0" xfId="0" applyBorder="1" applyAlignment="1" applyProtection="1">
      <alignment horizontal="distributed" vertical="center"/>
    </xf>
    <xf numFmtId="0" fontId="8" fillId="0" borderId="24" xfId="8" applyFont="1" applyFill="1" applyBorder="1" applyAlignment="1">
      <alignment horizontal="distributed" vertical="center"/>
    </xf>
    <xf numFmtId="0" fontId="19" fillId="0" borderId="33" xfId="0" applyFont="1" applyBorder="1" applyAlignment="1">
      <alignment horizontal="distributed" vertical="center"/>
    </xf>
    <xf numFmtId="0" fontId="22" fillId="0" borderId="24" xfId="0" applyFont="1" applyBorder="1" applyAlignment="1">
      <alignment horizontal="distributed" vertical="center" shrinkToFit="1"/>
    </xf>
    <xf numFmtId="0" fontId="22" fillId="0" borderId="27" xfId="0" applyFont="1" applyBorder="1" applyAlignment="1">
      <alignment horizontal="distributed" vertical="center" shrinkToFit="1"/>
    </xf>
    <xf numFmtId="0" fontId="0" fillId="0" borderId="0" xfId="0" applyBorder="1" applyAlignment="1">
      <alignment horizontal="right" vertical="center"/>
    </xf>
    <xf numFmtId="0" fontId="33" fillId="0" borderId="102" xfId="8" applyFont="1" applyFill="1" applyBorder="1" applyAlignment="1" applyProtection="1">
      <alignment horizontal="center" vertical="center"/>
      <protection locked="0"/>
    </xf>
    <xf numFmtId="0" fontId="63" fillId="0" borderId="0" xfId="0" applyFont="1" applyBorder="1" applyAlignment="1" applyProtection="1">
      <alignment horizontal="center" vertical="center"/>
      <protection locked="0"/>
    </xf>
    <xf numFmtId="0" fontId="63" fillId="0" borderId="89" xfId="0" applyFont="1" applyBorder="1" applyAlignment="1" applyProtection="1">
      <alignment horizontal="center" vertical="center"/>
      <protection locked="0"/>
    </xf>
    <xf numFmtId="0" fontId="8" fillId="0" borderId="30" xfId="8" applyFont="1" applyFill="1" applyBorder="1" applyAlignment="1" applyProtection="1">
      <alignment horizontal="distributed" vertical="center"/>
    </xf>
    <xf numFmtId="0" fontId="22" fillId="0" borderId="3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78" fillId="0" borderId="0" xfId="8" applyFont="1" applyFill="1" applyAlignment="1">
      <alignment vertical="center" wrapText="1"/>
    </xf>
    <xf numFmtId="0" fontId="22" fillId="0" borderId="0" xfId="0" applyFont="1" applyBorder="1" applyAlignment="1">
      <alignment horizontal="distributed" vertical="center" shrinkToFit="1"/>
    </xf>
    <xf numFmtId="0" fontId="22" fillId="0" borderId="17" xfId="0" applyFont="1" applyBorder="1" applyAlignment="1">
      <alignment horizontal="distributed" vertical="center" shrinkToFit="1"/>
    </xf>
    <xf numFmtId="0" fontId="19" fillId="0" borderId="24" xfId="0" applyFont="1"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19"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183" fontId="35" fillId="0" borderId="24" xfId="0" applyNumberFormat="1" applyFont="1" applyBorder="1" applyAlignment="1" applyProtection="1">
      <alignment horizontal="right" vertical="center" wrapText="1" indent="1"/>
    </xf>
    <xf numFmtId="183" fontId="0" fillId="0" borderId="24" xfId="0" applyNumberFormat="1" applyBorder="1" applyAlignment="1">
      <alignment horizontal="right" vertical="center" wrapText="1" indent="1"/>
    </xf>
    <xf numFmtId="183" fontId="35" fillId="0" borderId="27" xfId="0" applyNumberFormat="1" applyFont="1" applyBorder="1" applyAlignment="1" applyProtection="1">
      <alignment horizontal="right" vertical="center" wrapText="1" indent="1"/>
    </xf>
    <xf numFmtId="183" fontId="0" fillId="0" borderId="27" xfId="0" applyNumberFormat="1" applyBorder="1" applyAlignment="1">
      <alignment horizontal="right" vertical="center" wrapText="1" indent="1"/>
    </xf>
    <xf numFmtId="183" fontId="0" fillId="0" borderId="24" xfId="0" applyNumberFormat="1" applyBorder="1" applyAlignment="1" applyProtection="1">
      <alignment horizontal="right" vertical="center" wrapText="1" indent="1"/>
    </xf>
    <xf numFmtId="183" fontId="0" fillId="0" borderId="27" xfId="0" applyNumberFormat="1" applyBorder="1" applyAlignment="1" applyProtection="1">
      <alignment horizontal="right" vertical="center" wrapText="1" indent="1"/>
    </xf>
    <xf numFmtId="0" fontId="19" fillId="0" borderId="70" xfId="0" applyFont="1" applyBorder="1" applyAlignment="1">
      <alignment horizontal="distributed" vertical="center"/>
    </xf>
    <xf numFmtId="177" fontId="35" fillId="0" borderId="39" xfId="0" applyNumberFormat="1" applyFont="1" applyBorder="1" applyAlignment="1" applyProtection="1">
      <alignment horizontal="right" vertical="center" wrapText="1"/>
      <protection locked="0"/>
    </xf>
    <xf numFmtId="0" fontId="0" fillId="0" borderId="0" xfId="0" applyAlignment="1" applyProtection="1">
      <alignment vertical="center" wrapText="1"/>
      <protection locked="0"/>
    </xf>
    <xf numFmtId="0" fontId="0" fillId="0" borderId="20" xfId="0" applyBorder="1" applyAlignment="1" applyProtection="1">
      <alignment vertical="center" wrapText="1"/>
      <protection locked="0"/>
    </xf>
    <xf numFmtId="0" fontId="0" fillId="0" borderId="39" xfId="0" applyBorder="1" applyAlignment="1" applyProtection="1">
      <alignment vertical="center" wrapText="1"/>
      <protection locked="0"/>
    </xf>
    <xf numFmtId="0" fontId="0" fillId="0" borderId="69"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6" xfId="0" applyBorder="1" applyAlignment="1" applyProtection="1">
      <alignment vertical="center" wrapText="1"/>
      <protection locked="0"/>
    </xf>
    <xf numFmtId="0" fontId="35" fillId="0" borderId="0" xfId="0" applyFont="1" applyAlignment="1">
      <alignment horizontal="distributed" vertical="center"/>
    </xf>
    <xf numFmtId="176" fontId="6" fillId="0" borderId="0" xfId="8" applyNumberFormat="1" applyFont="1" applyFill="1" applyAlignment="1" applyProtection="1">
      <alignment horizontal="distributed" vertical="center"/>
      <protection locked="0"/>
    </xf>
    <xf numFmtId="0" fontId="19" fillId="0" borderId="0" xfId="0" applyFont="1" applyAlignment="1" applyProtection="1">
      <alignment horizontal="center" vertical="center"/>
      <protection locked="0"/>
    </xf>
    <xf numFmtId="177" fontId="19" fillId="0" borderId="40" xfId="0" applyNumberFormat="1" applyFont="1" applyBorder="1" applyAlignment="1" applyProtection="1">
      <alignment horizontal="left" vertical="center" wrapText="1"/>
    </xf>
    <xf numFmtId="0" fontId="0" fillId="0" borderId="24" xfId="0" applyFont="1" applyBorder="1" applyAlignment="1" applyProtection="1">
      <alignment horizontal="left" vertical="center" wrapText="1"/>
    </xf>
    <xf numFmtId="0" fontId="0" fillId="0" borderId="23" xfId="0" applyFont="1" applyBorder="1" applyAlignment="1" applyProtection="1">
      <alignment horizontal="left" vertical="center" wrapText="1"/>
    </xf>
    <xf numFmtId="0" fontId="0" fillId="0" borderId="39" xfId="0" applyFont="1" applyBorder="1" applyAlignment="1" applyProtection="1">
      <alignment horizontal="left" vertical="center" wrapText="1"/>
    </xf>
    <xf numFmtId="0" fontId="0" fillId="0" borderId="0" xfId="0" applyFont="1" applyAlignment="1" applyProtection="1">
      <alignment horizontal="left" vertical="center" wrapText="1"/>
    </xf>
    <xf numFmtId="0" fontId="0" fillId="0" borderId="20" xfId="0" applyFont="1" applyBorder="1" applyAlignment="1" applyProtection="1">
      <alignment horizontal="left" vertical="center" wrapText="1"/>
    </xf>
    <xf numFmtId="0" fontId="19" fillId="0" borderId="30" xfId="1" applyFont="1" applyBorder="1" applyAlignment="1">
      <alignment vertical="center" wrapText="1"/>
    </xf>
    <xf numFmtId="0" fontId="19" fillId="0" borderId="30" xfId="1" applyFont="1" applyBorder="1" applyAlignment="1">
      <alignment vertical="center"/>
    </xf>
    <xf numFmtId="0" fontId="8" fillId="0" borderId="63" xfId="1" applyFont="1" applyFill="1" applyBorder="1" applyAlignment="1">
      <alignment horizontal="left" vertical="top" wrapText="1"/>
    </xf>
    <xf numFmtId="0" fontId="0" fillId="0" borderId="64" xfId="0" applyBorder="1" applyAlignment="1">
      <alignment vertical="top" wrapText="1"/>
    </xf>
    <xf numFmtId="0" fontId="0" fillId="0" borderId="62" xfId="0" applyBorder="1" applyAlignment="1">
      <alignment vertical="top" wrapText="1"/>
    </xf>
    <xf numFmtId="0" fontId="23" fillId="0" borderId="0" xfId="1" applyFont="1" applyAlignment="1">
      <alignment horizontal="center" vertical="center"/>
    </xf>
    <xf numFmtId="0" fontId="19" fillId="0" borderId="54" xfId="1" applyFont="1" applyBorder="1" applyAlignment="1">
      <alignment horizontal="distributed" vertical="center" indent="2"/>
    </xf>
    <xf numFmtId="0" fontId="19" fillId="0" borderId="55" xfId="1" applyFont="1" applyBorder="1" applyAlignment="1">
      <alignment horizontal="distributed" vertical="center" indent="2"/>
    </xf>
    <xf numFmtId="0" fontId="19" fillId="0" borderId="55" xfId="1" applyFont="1" applyBorder="1" applyAlignment="1" applyProtection="1">
      <alignment vertical="center"/>
    </xf>
    <xf numFmtId="0" fontId="19" fillId="0" borderId="56" xfId="1" applyFont="1" applyBorder="1" applyAlignment="1" applyProtection="1">
      <alignment vertical="center"/>
    </xf>
    <xf numFmtId="0" fontId="19" fillId="0" borderId="59" xfId="1" applyFont="1" applyBorder="1" applyAlignment="1">
      <alignment horizontal="distributed" vertical="center" indent="2"/>
    </xf>
    <xf numFmtId="0" fontId="19" fillId="0" borderId="45" xfId="1" applyFont="1" applyBorder="1" applyAlignment="1">
      <alignment horizontal="distributed" vertical="center" indent="2"/>
    </xf>
    <xf numFmtId="0" fontId="19" fillId="0" borderId="45" xfId="1" applyFont="1" applyBorder="1" applyAlignment="1" applyProtection="1">
      <alignment vertical="center"/>
    </xf>
    <xf numFmtId="0" fontId="19" fillId="0" borderId="60" xfId="1" applyFont="1" applyBorder="1" applyAlignment="1" applyProtection="1">
      <alignment vertical="center"/>
    </xf>
    <xf numFmtId="0" fontId="8" fillId="0" borderId="13" xfId="1" applyFont="1" applyFill="1" applyBorder="1" applyAlignment="1">
      <alignment horizontal="distributed" vertical="center" indent="5"/>
    </xf>
    <xf numFmtId="0" fontId="6" fillId="0" borderId="11" xfId="1" applyFont="1" applyBorder="1" applyAlignment="1">
      <alignment horizontal="distributed" vertical="center" indent="5"/>
    </xf>
    <xf numFmtId="0" fontId="19" fillId="0" borderId="55" xfId="1" applyFont="1" applyBorder="1" applyAlignment="1" applyProtection="1">
      <alignment vertical="center"/>
      <protection locked="0"/>
    </xf>
    <xf numFmtId="0" fontId="19" fillId="0" borderId="56" xfId="1" applyFont="1" applyBorder="1" applyAlignment="1" applyProtection="1">
      <alignment vertical="center"/>
      <protection locked="0"/>
    </xf>
    <xf numFmtId="0" fontId="19" fillId="0" borderId="45" xfId="1" applyFont="1" applyBorder="1" applyAlignment="1" applyProtection="1">
      <alignment vertical="center"/>
      <protection locked="0"/>
    </xf>
    <xf numFmtId="0" fontId="19" fillId="0" borderId="60" xfId="1" applyFont="1" applyBorder="1" applyAlignment="1" applyProtection="1">
      <alignment vertical="center"/>
      <protection locked="0"/>
    </xf>
    <xf numFmtId="0" fontId="8" fillId="0" borderId="13" xfId="1" applyFont="1" applyFill="1" applyBorder="1" applyAlignment="1">
      <alignment horizontal="distributed" vertical="center" indent="4"/>
    </xf>
    <xf numFmtId="0" fontId="6" fillId="0" borderId="11" xfId="1" applyFont="1" applyBorder="1" applyAlignment="1">
      <alignment horizontal="distributed" vertical="center" indent="4"/>
    </xf>
    <xf numFmtId="0" fontId="100" fillId="0" borderId="0" xfId="16" applyFont="1" applyAlignment="1" applyProtection="1">
      <alignment horizontal="center" vertical="center"/>
    </xf>
    <xf numFmtId="0" fontId="101" fillId="0" borderId="8" xfId="16" applyFont="1" applyBorder="1" applyAlignment="1" applyProtection="1">
      <alignment horizontal="center" vertical="center" wrapText="1"/>
      <protection locked="0"/>
    </xf>
    <xf numFmtId="0" fontId="101" fillId="0" borderId="9" xfId="16" applyFont="1" applyBorder="1" applyAlignment="1" applyProtection="1">
      <alignment horizontal="center" vertical="center" wrapText="1"/>
      <protection locked="0"/>
    </xf>
    <xf numFmtId="0" fontId="6" fillId="0" borderId="8" xfId="16" applyFont="1" applyBorder="1" applyAlignment="1" applyProtection="1">
      <alignment horizontal="left" vertical="top"/>
      <protection locked="0"/>
    </xf>
    <xf numFmtId="0" fontId="6" fillId="0" borderId="7" xfId="16" applyFont="1" applyBorder="1" applyAlignment="1" applyProtection="1">
      <alignment horizontal="left" vertical="top"/>
      <protection locked="0"/>
    </xf>
    <xf numFmtId="0" fontId="6" fillId="0" borderId="9" xfId="16" applyFont="1" applyBorder="1" applyAlignment="1" applyProtection="1">
      <alignment horizontal="left" vertical="top"/>
      <protection locked="0"/>
    </xf>
    <xf numFmtId="0" fontId="6" fillId="0" borderId="39" xfId="16" applyFont="1" applyBorder="1" applyAlignment="1" applyProtection="1">
      <alignment horizontal="left" vertical="top"/>
      <protection locked="0"/>
    </xf>
    <xf numFmtId="0" fontId="19" fillId="0" borderId="0" xfId="1" applyFont="1" applyAlignment="1" applyProtection="1">
      <alignment horizontal="left" vertical="top"/>
      <protection locked="0"/>
    </xf>
    <xf numFmtId="0" fontId="19" fillId="0" borderId="42" xfId="1" applyFont="1" applyBorder="1" applyAlignment="1" applyProtection="1">
      <alignment horizontal="left" vertical="top"/>
      <protection locked="0"/>
    </xf>
    <xf numFmtId="0" fontId="19" fillId="0" borderId="39" xfId="1" applyFont="1" applyBorder="1" applyAlignment="1" applyProtection="1">
      <alignment horizontal="left" vertical="top"/>
      <protection locked="0"/>
    </xf>
    <xf numFmtId="0" fontId="19" fillId="0" borderId="37" xfId="1" applyFont="1" applyBorder="1" applyAlignment="1" applyProtection="1">
      <alignment horizontal="left" vertical="top"/>
      <protection locked="0"/>
    </xf>
    <xf numFmtId="0" fontId="19" fillId="0" borderId="27" xfId="1" applyFont="1" applyBorder="1" applyAlignment="1" applyProtection="1">
      <alignment horizontal="left" vertical="top"/>
      <protection locked="0"/>
    </xf>
    <xf numFmtId="0" fontId="19" fillId="0" borderId="36" xfId="1" applyFont="1" applyBorder="1" applyAlignment="1" applyProtection="1">
      <alignment horizontal="left" vertical="top"/>
      <protection locked="0"/>
    </xf>
    <xf numFmtId="49" fontId="19" fillId="0" borderId="10" xfId="0" applyNumberFormat="1" applyFont="1" applyBorder="1" applyAlignment="1" applyProtection="1">
      <alignment horizontal="left" vertical="center" wrapText="1"/>
      <protection locked="0"/>
    </xf>
    <xf numFmtId="49" fontId="19" fillId="0" borderId="7" xfId="0" applyNumberFormat="1" applyFont="1" applyBorder="1" applyAlignment="1" applyProtection="1">
      <alignment horizontal="left" vertical="center" wrapText="1"/>
      <protection locked="0"/>
    </xf>
    <xf numFmtId="49" fontId="19" fillId="0" borderId="9" xfId="0" applyNumberFormat="1" applyFont="1" applyBorder="1" applyAlignment="1" applyProtection="1">
      <alignment horizontal="left" vertical="center" wrapText="1"/>
      <protection locked="0"/>
    </xf>
    <xf numFmtId="49" fontId="6" fillId="0" borderId="8" xfId="11" applyNumberFormat="1" applyFont="1" applyBorder="1" applyAlignment="1" applyProtection="1">
      <alignment horizontal="left" vertical="center" wrapText="1"/>
      <protection locked="0"/>
    </xf>
    <xf numFmtId="0" fontId="19" fillId="0" borderId="120" xfId="0" applyFont="1" applyBorder="1" applyAlignment="1">
      <alignment horizontal="distributed" vertical="center" indent="2"/>
    </xf>
    <xf numFmtId="0" fontId="19" fillId="0" borderId="121" xfId="0" applyFont="1" applyBorder="1" applyAlignment="1">
      <alignment horizontal="distributed" vertical="center" indent="2"/>
    </xf>
    <xf numFmtId="0" fontId="19" fillId="0" borderId="122" xfId="0" applyFont="1" applyBorder="1" applyAlignment="1">
      <alignment horizontal="distributed" vertical="center" indent="2"/>
    </xf>
    <xf numFmtId="0" fontId="6" fillId="0" borderId="123" xfId="11" applyFont="1" applyBorder="1" applyAlignment="1">
      <alignment horizontal="distributed" vertical="center" indent="2"/>
    </xf>
    <xf numFmtId="49" fontId="19" fillId="0" borderId="15" xfId="0" applyNumberFormat="1" applyFont="1" applyBorder="1" applyAlignment="1" applyProtection="1">
      <alignment horizontal="left" vertical="center" wrapText="1"/>
      <protection locked="0"/>
    </xf>
    <xf numFmtId="49" fontId="19" fillId="0" borderId="12" xfId="0" applyNumberFormat="1" applyFont="1" applyBorder="1" applyAlignment="1" applyProtection="1">
      <alignment horizontal="left" vertical="center" wrapText="1"/>
      <protection locked="0"/>
    </xf>
    <xf numFmtId="49" fontId="19" fillId="0" borderId="14" xfId="0" applyNumberFormat="1" applyFont="1" applyBorder="1" applyAlignment="1" applyProtection="1">
      <alignment horizontal="left" vertical="center" wrapText="1"/>
      <protection locked="0"/>
    </xf>
    <xf numFmtId="49" fontId="6" fillId="0" borderId="38" xfId="11" applyNumberFormat="1" applyFont="1" applyBorder="1" applyAlignment="1" applyProtection="1">
      <alignment horizontal="left" vertical="center" wrapText="1"/>
      <protection locked="0"/>
    </xf>
    <xf numFmtId="49" fontId="19" fillId="0" borderId="30" xfId="0" applyNumberFormat="1" applyFont="1" applyBorder="1" applyAlignment="1" applyProtection="1">
      <alignment horizontal="left" vertical="center" wrapText="1"/>
      <protection locked="0"/>
    </xf>
    <xf numFmtId="49" fontId="19" fillId="0" borderId="70" xfId="0" applyNumberFormat="1" applyFont="1" applyBorder="1" applyAlignment="1" applyProtection="1">
      <alignment horizontal="left" vertical="center" wrapText="1"/>
      <protection locked="0"/>
    </xf>
    <xf numFmtId="0" fontId="8" fillId="0" borderId="0" xfId="0" applyFont="1" applyAlignment="1">
      <alignment horizontal="left" vertical="center" wrapText="1"/>
    </xf>
    <xf numFmtId="0" fontId="8" fillId="0" borderId="17" xfId="0" applyFont="1" applyBorder="1" applyAlignment="1" applyProtection="1">
      <alignment vertical="top" wrapText="1"/>
      <protection locked="0"/>
    </xf>
    <xf numFmtId="0" fontId="19" fillId="0" borderId="123" xfId="0" applyFont="1" applyBorder="1" applyAlignment="1">
      <alignment horizontal="distributed" vertical="center" indent="2"/>
    </xf>
    <xf numFmtId="0" fontId="19" fillId="0" borderId="123" xfId="0" applyFont="1" applyBorder="1" applyAlignment="1">
      <alignment horizontal="distributed" vertical="center" indent="4"/>
    </xf>
    <xf numFmtId="0" fontId="19" fillId="0" borderId="121" xfId="0" applyFont="1" applyBorder="1" applyAlignment="1">
      <alignment horizontal="distributed" vertical="center" indent="4"/>
    </xf>
    <xf numFmtId="0" fontId="19" fillId="0" borderId="125" xfId="0" applyFont="1" applyBorder="1" applyAlignment="1">
      <alignment horizontal="distributed" vertical="center" indent="4"/>
    </xf>
    <xf numFmtId="176" fontId="19" fillId="0" borderId="38" xfId="0" applyNumberFormat="1" applyFont="1" applyBorder="1" applyAlignment="1" applyProtection="1">
      <alignment horizontal="left" vertical="center" wrapText="1"/>
      <protection locked="0"/>
    </xf>
    <xf numFmtId="176" fontId="19" fillId="0" borderId="30" xfId="0" applyNumberFormat="1" applyFont="1" applyBorder="1" applyAlignment="1" applyProtection="1">
      <alignment vertical="center"/>
      <protection locked="0"/>
    </xf>
    <xf numFmtId="176" fontId="19" fillId="0" borderId="70" xfId="0" applyNumberFormat="1" applyFont="1" applyBorder="1" applyAlignment="1" applyProtection="1">
      <alignment vertical="center"/>
      <protection locked="0"/>
    </xf>
    <xf numFmtId="49" fontId="6" fillId="0" borderId="13" xfId="11" applyNumberFormat="1" applyFont="1" applyBorder="1" applyAlignment="1" applyProtection="1">
      <alignment horizontal="center" vertical="center" shrinkToFit="1"/>
      <protection locked="0"/>
    </xf>
    <xf numFmtId="49" fontId="6" fillId="0" borderId="12" xfId="11" applyNumberFormat="1" applyFont="1" applyBorder="1" applyAlignment="1" applyProtection="1">
      <alignment horizontal="center" vertical="center" shrinkToFit="1"/>
      <protection locked="0"/>
    </xf>
    <xf numFmtId="49" fontId="19" fillId="0" borderId="12" xfId="0" applyNumberFormat="1" applyFont="1" applyBorder="1" applyAlignment="1" applyProtection="1">
      <alignment vertical="center"/>
      <protection locked="0"/>
    </xf>
    <xf numFmtId="49" fontId="19" fillId="0" borderId="11" xfId="0" applyNumberFormat="1" applyFont="1" applyBorder="1" applyAlignment="1" applyProtection="1">
      <alignment vertical="center"/>
      <protection locked="0"/>
    </xf>
    <xf numFmtId="0" fontId="6" fillId="0" borderId="118" xfId="11" applyFont="1" applyBorder="1" applyAlignment="1" applyProtection="1">
      <alignment horizontal="distributed"/>
    </xf>
    <xf numFmtId="0" fontId="19" fillId="0" borderId="118" xfId="0" applyFont="1" applyBorder="1" applyAlignment="1" applyProtection="1">
      <alignment horizontal="distributed"/>
    </xf>
    <xf numFmtId="0" fontId="19" fillId="0" borderId="118" xfId="0" applyFont="1" applyBorder="1" applyAlignment="1" applyProtection="1">
      <alignment horizontal="left" wrapText="1"/>
    </xf>
    <xf numFmtId="0" fontId="19" fillId="0" borderId="118" xfId="0" applyFont="1" applyBorder="1" applyAlignment="1">
      <alignment horizontal="left" wrapText="1"/>
    </xf>
    <xf numFmtId="0" fontId="6" fillId="0" borderId="119" xfId="11" applyFont="1" applyBorder="1" applyAlignment="1" applyProtection="1">
      <alignment horizontal="distributed" shrinkToFit="1"/>
    </xf>
    <xf numFmtId="0" fontId="19" fillId="0" borderId="119" xfId="0" applyFont="1" applyBorder="1" applyAlignment="1">
      <alignment horizontal="distributed" shrinkToFit="1"/>
    </xf>
    <xf numFmtId="0" fontId="19" fillId="0" borderId="119" xfId="0" applyFont="1" applyBorder="1" applyAlignment="1" applyProtection="1">
      <alignment horizontal="left" wrapText="1"/>
    </xf>
    <xf numFmtId="0" fontId="6" fillId="0" borderId="0" xfId="11" applyFont="1" applyAlignment="1" applyProtection="1"/>
    <xf numFmtId="0" fontId="19" fillId="0" borderId="0" xfId="0" applyFont="1" applyAlignment="1" applyProtection="1"/>
    <xf numFmtId="0" fontId="6" fillId="0" borderId="0" xfId="11" applyFont="1" applyAlignment="1" applyProtection="1">
      <alignment horizontal="distributed" vertical="center"/>
    </xf>
    <xf numFmtId="0" fontId="56" fillId="0" borderId="0" xfId="0" applyFont="1" applyAlignment="1" applyProtection="1">
      <alignment horizontal="center" vertical="center"/>
    </xf>
    <xf numFmtId="176" fontId="19" fillId="0" borderId="8" xfId="0" applyNumberFormat="1" applyFont="1" applyBorder="1" applyAlignment="1" applyProtection="1">
      <alignment horizontal="left" vertical="center" wrapText="1"/>
      <protection locked="0"/>
    </xf>
    <xf numFmtId="176" fontId="19" fillId="0" borderId="7" xfId="0" applyNumberFormat="1" applyFont="1" applyBorder="1" applyAlignment="1" applyProtection="1">
      <alignment vertical="center"/>
      <protection locked="0"/>
    </xf>
    <xf numFmtId="176" fontId="19" fillId="0" borderId="9" xfId="0" applyNumberFormat="1" applyFont="1" applyBorder="1" applyAlignment="1" applyProtection="1">
      <alignment vertical="center"/>
      <protection locked="0"/>
    </xf>
    <xf numFmtId="49" fontId="6" fillId="0" borderId="8" xfId="11" applyNumberFormat="1" applyFont="1" applyBorder="1" applyAlignment="1" applyProtection="1">
      <alignment horizontal="center" vertical="center" shrinkToFit="1"/>
      <protection locked="0"/>
    </xf>
    <xf numFmtId="49" fontId="6" fillId="0" borderId="7" xfId="11" applyNumberFormat="1" applyFont="1" applyBorder="1" applyAlignment="1" applyProtection="1">
      <alignment horizontal="center" vertical="center" shrinkToFit="1"/>
      <protection locked="0"/>
    </xf>
    <xf numFmtId="49" fontId="19" fillId="0" borderId="7" xfId="0" applyNumberFormat="1" applyFont="1" applyBorder="1" applyAlignment="1" applyProtection="1">
      <alignment vertical="center"/>
      <protection locked="0"/>
    </xf>
    <xf numFmtId="49" fontId="19" fillId="0" borderId="6" xfId="0" applyNumberFormat="1" applyFont="1" applyBorder="1" applyAlignment="1" applyProtection="1">
      <alignment vertical="center"/>
      <protection locked="0"/>
    </xf>
    <xf numFmtId="0" fontId="38" fillId="0" borderId="44" xfId="0" applyFont="1" applyBorder="1" applyAlignment="1">
      <alignment horizontal="center" vertical="center"/>
    </xf>
    <xf numFmtId="0" fontId="38" fillId="0" borderId="44" xfId="0" applyFont="1" applyBorder="1" applyAlignment="1">
      <alignment horizontal="center" vertical="center" shrinkToFit="1"/>
    </xf>
    <xf numFmtId="0" fontId="8" fillId="0" borderId="44" xfId="0" applyFont="1" applyBorder="1" applyAlignment="1">
      <alignment horizontal="center"/>
    </xf>
    <xf numFmtId="49" fontId="19" fillId="0" borderId="44" xfId="0" applyNumberFormat="1" applyFont="1" applyBorder="1" applyAlignment="1" applyProtection="1">
      <alignment horizontal="center" vertical="center"/>
      <protection locked="0"/>
    </xf>
    <xf numFmtId="0" fontId="6" fillId="0" borderId="0" xfId="11" applyFont="1" applyBorder="1" applyAlignment="1">
      <alignment horizontal="left" vertical="center"/>
    </xf>
    <xf numFmtId="0" fontId="6" fillId="0" borderId="0" xfId="11" applyFont="1" applyBorder="1" applyAlignment="1">
      <alignment vertical="center"/>
    </xf>
    <xf numFmtId="0" fontId="19" fillId="0" borderId="12" xfId="0" applyFont="1" applyBorder="1" applyAlignment="1" applyProtection="1">
      <alignment vertical="center"/>
      <protection locked="0"/>
    </xf>
    <xf numFmtId="0" fontId="19" fillId="0" borderId="11" xfId="0" applyFont="1" applyBorder="1" applyAlignment="1" applyProtection="1">
      <alignment vertical="center"/>
      <protection locked="0"/>
    </xf>
    <xf numFmtId="0" fontId="19" fillId="0" borderId="6" xfId="0" applyFont="1" applyBorder="1" applyAlignment="1" applyProtection="1">
      <alignment vertical="center"/>
      <protection locked="0"/>
    </xf>
    <xf numFmtId="176" fontId="19" fillId="0" borderId="3" xfId="0" applyNumberFormat="1" applyFont="1" applyBorder="1" applyAlignment="1" applyProtection="1">
      <alignment horizontal="left" vertical="center" wrapText="1"/>
      <protection locked="0"/>
    </xf>
    <xf numFmtId="176" fontId="19" fillId="0" borderId="2" xfId="0" applyNumberFormat="1" applyFont="1" applyBorder="1" applyAlignment="1" applyProtection="1">
      <alignment vertical="center"/>
      <protection locked="0"/>
    </xf>
    <xf numFmtId="176" fontId="19" fillId="0" borderId="4" xfId="0" applyNumberFormat="1" applyFont="1" applyBorder="1" applyAlignment="1" applyProtection="1">
      <alignment vertical="center"/>
      <protection locked="0"/>
    </xf>
    <xf numFmtId="49" fontId="6" fillId="0" borderId="3" xfId="11" applyNumberFormat="1" applyFont="1" applyBorder="1" applyAlignment="1" applyProtection="1">
      <alignment horizontal="center" vertical="center" shrinkToFit="1"/>
      <protection locked="0"/>
    </xf>
    <xf numFmtId="49" fontId="6" fillId="0" borderId="2" xfId="11" applyNumberFormat="1" applyFont="1" applyBorder="1" applyAlignment="1" applyProtection="1">
      <alignment horizontal="center" vertical="center" shrinkToFit="1"/>
      <protection locked="0"/>
    </xf>
    <xf numFmtId="0" fontId="19" fillId="0" borderId="2" xfId="0" applyFont="1" applyBorder="1" applyAlignment="1" applyProtection="1">
      <alignment vertical="center"/>
      <protection locked="0"/>
    </xf>
    <xf numFmtId="0" fontId="19" fillId="0" borderId="1" xfId="0" applyFont="1" applyBorder="1" applyAlignment="1" applyProtection="1">
      <alignment vertical="center"/>
      <protection locked="0"/>
    </xf>
    <xf numFmtId="176" fontId="6" fillId="0" borderId="118" xfId="11" applyNumberFormat="1" applyFont="1" applyBorder="1" applyAlignment="1" applyProtection="1">
      <alignment horizontal="distributed" vertical="center"/>
    </xf>
    <xf numFmtId="176" fontId="6" fillId="0" borderId="118" xfId="11" applyNumberFormat="1" applyFont="1" applyBorder="1" applyAlignment="1" applyProtection="1">
      <alignment horizontal="distributed" vertical="center"/>
      <protection locked="0"/>
    </xf>
    <xf numFmtId="176" fontId="19" fillId="0" borderId="118" xfId="0" applyNumberFormat="1" applyFont="1" applyBorder="1" applyAlignment="1" applyProtection="1">
      <alignment horizontal="distributed" vertical="center"/>
      <protection locked="0"/>
    </xf>
    <xf numFmtId="0" fontId="19" fillId="0" borderId="118" xfId="0" applyFont="1" applyBorder="1" applyAlignment="1" applyProtection="1">
      <alignment horizontal="distributed" vertical="center"/>
      <protection locked="0"/>
    </xf>
    <xf numFmtId="0" fontId="6" fillId="0" borderId="0" xfId="11" applyFont="1" applyAlignment="1" applyProtection="1">
      <alignment vertical="center"/>
    </xf>
    <xf numFmtId="0" fontId="6" fillId="0" borderId="0" xfId="11" applyFont="1" applyAlignment="1" applyProtection="1">
      <alignment vertical="center" wrapText="1"/>
      <protection locked="0"/>
    </xf>
    <xf numFmtId="0" fontId="6" fillId="0" borderId="0" xfId="11" applyFont="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6" fillId="0" borderId="0" xfId="11" applyFont="1" applyBorder="1" applyAlignment="1" applyProtection="1">
      <alignment horizontal="center" vertical="center"/>
    </xf>
    <xf numFmtId="49" fontId="19" fillId="0" borderId="24" xfId="0" applyNumberFormat="1" applyFont="1" applyBorder="1" applyAlignment="1" applyProtection="1">
      <alignment horizontal="center" vertical="center" wrapText="1"/>
      <protection locked="0"/>
    </xf>
    <xf numFmtId="49" fontId="19" fillId="0" borderId="41" xfId="0" applyNumberFormat="1" applyFont="1" applyBorder="1" applyAlignment="1" applyProtection="1">
      <alignment horizontal="center" vertical="center" wrapText="1"/>
      <protection locked="0"/>
    </xf>
    <xf numFmtId="49" fontId="19" fillId="0" borderId="0" xfId="0" applyNumberFormat="1" applyFont="1" applyBorder="1" applyAlignment="1" applyProtection="1">
      <alignment horizontal="center" vertical="center" wrapText="1"/>
      <protection locked="0"/>
    </xf>
    <xf numFmtId="49" fontId="19" fillId="0" borderId="42" xfId="0" applyNumberFormat="1" applyFont="1" applyBorder="1" applyAlignment="1" applyProtection="1">
      <alignment horizontal="center" vertical="center" wrapText="1"/>
      <protection locked="0"/>
    </xf>
  </cellXfs>
  <cellStyles count="17">
    <cellStyle name="ハイパーリンク" xfId="14" builtinId="8"/>
    <cellStyle name="桁区切り 2" xfId="2" xr:uid="{00000000-0005-0000-0000-000001000000}"/>
    <cellStyle name="桁区切り 3" xfId="3" xr:uid="{00000000-0005-0000-0000-000002000000}"/>
    <cellStyle name="桁区切り 4" xfId="4" xr:uid="{00000000-0005-0000-0000-000003000000}"/>
    <cellStyle name="通貨 2" xfId="5" xr:uid="{00000000-0005-0000-0000-000004000000}"/>
    <cellStyle name="通貨 3" xfId="6" xr:uid="{00000000-0005-0000-0000-000005000000}"/>
    <cellStyle name="標準" xfId="0" builtinId="0"/>
    <cellStyle name="標準 2" xfId="7" xr:uid="{00000000-0005-0000-0000-000007000000}"/>
    <cellStyle name="標準 2 2" xfId="1" xr:uid="{00000000-0005-0000-0000-000008000000}"/>
    <cellStyle name="標準 2 3" xfId="16" xr:uid="{00000000-0005-0000-0000-000009000000}"/>
    <cellStyle name="標準 3" xfId="8" xr:uid="{00000000-0005-0000-0000-00000A000000}"/>
    <cellStyle name="標準 4" xfId="9" xr:uid="{00000000-0005-0000-0000-00000B000000}"/>
    <cellStyle name="標準 5" xfId="10" xr:uid="{00000000-0005-0000-0000-00000C000000}"/>
    <cellStyle name="標準 6" xfId="11" xr:uid="{00000000-0005-0000-0000-00000D000000}"/>
    <cellStyle name="標準 7" xfId="12" xr:uid="{00000000-0005-0000-0000-00000E000000}"/>
    <cellStyle name="標準 8" xfId="15" xr:uid="{00000000-0005-0000-0000-00000F000000}"/>
    <cellStyle name="標準_028工期延長願" xfId="13" xr:uid="{00000000-0005-0000-0000-000010000000}"/>
  </cellStyles>
  <dxfs count="144">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externalLinks/externalLink1.xml" Type="http://schemas.openxmlformats.org/officeDocument/2006/relationships/externalLink"/><Relationship Id="rId36" Target="theme/theme1.xml" Type="http://schemas.openxmlformats.org/officeDocument/2006/relationships/theme"/><Relationship Id="rId37" Target="styles.xml" Type="http://schemas.openxmlformats.org/officeDocument/2006/relationships/styles"/><Relationship Id="rId38" Target="sharedStrings.xml" Type="http://schemas.openxmlformats.org/officeDocument/2006/relationships/sharedStrings"/><Relationship Id="rId39"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BF$40" lockText="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lockText="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Radio" lockText="1"/>
</file>

<file path=xl/ctrlProps/ctrlProp17.xml><?xml version="1.0" encoding="utf-8"?>
<formControlPr xmlns="http://schemas.microsoft.com/office/spreadsheetml/2009/9/main" objectType="Radio" lockText="1"/>
</file>

<file path=xl/ctrlProps/ctrlProp18.xml><?xml version="1.0" encoding="utf-8"?>
<formControlPr xmlns="http://schemas.microsoft.com/office/spreadsheetml/2009/9/main" objectType="Radio" lockText="1"/>
</file>

<file path=xl/ctrlProps/ctrlProp19.xml><?xml version="1.0" encoding="utf-8"?>
<formControlPr xmlns="http://schemas.microsoft.com/office/spreadsheetml/2009/9/main" objectType="Radio" checked="Checked"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Radio" lockText="1"/>
</file>

<file path=xl/ctrlProps/ctrlProp21.xml><?xml version="1.0" encoding="utf-8"?>
<formControlPr xmlns="http://schemas.microsoft.com/office/spreadsheetml/2009/9/main" objectType="CheckBox" fmlaLink="$BQ$5" lockText="1"/>
</file>

<file path=xl/ctrlProps/ctrlProp22.xml><?xml version="1.0" encoding="utf-8"?>
<formControlPr xmlns="http://schemas.microsoft.com/office/spreadsheetml/2009/9/main" objectType="CheckBox" checked="Checked" fmlaLink="$BR$5"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fmlaLink="$BA$41"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fmlaLink="$BF$39"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checked="Checked"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checked="Checked"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fmlaLink="$BA$23" lockText="1"/>
</file>

<file path=xl/ctrlProps/ctrlProp47.xml><?xml version="1.0" encoding="utf-8"?>
<formControlPr xmlns="http://schemas.microsoft.com/office/spreadsheetml/2009/9/main" objectType="Radio" firstButton="1"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CheckBox" checked="Checked"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Radio"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Radio" checked="Checked" lockText="1"/>
</file>

<file path=xl/ctrlProps/ctrlProp54.xml><?xml version="1.0" encoding="utf-8"?>
<formControlPr xmlns="http://schemas.microsoft.com/office/spreadsheetml/2009/9/main" objectType="Radio" lockText="1"/>
</file>

<file path=xl/ctrlProps/ctrlProp55.xml><?xml version="1.0" encoding="utf-8"?>
<formControlPr xmlns="http://schemas.microsoft.com/office/spreadsheetml/2009/9/main" objectType="Radio" lockText="1"/>
</file>

<file path=xl/ctrlProps/ctrlProp56.xml><?xml version="1.0" encoding="utf-8"?>
<formControlPr xmlns="http://schemas.microsoft.com/office/spreadsheetml/2009/9/main" objectType="Radio" checked="Checked" firstButton="1" fmlaLink="$U$19" lockText="1"/>
</file>

<file path=xl/ctrlProps/ctrlProp57.xml><?xml version="1.0" encoding="utf-8"?>
<formControlPr xmlns="http://schemas.microsoft.com/office/spreadsheetml/2009/9/main" objectType="Radio" lockText="1"/>
</file>

<file path=xl/ctrlProps/ctrlProp58.xml><?xml version="1.0" encoding="utf-8"?>
<formControlPr xmlns="http://schemas.microsoft.com/office/spreadsheetml/2009/9/main" objectType="Radio" lockText="1"/>
</file>

<file path=xl/ctrlProps/ctrlProp59.xml><?xml version="1.0" encoding="utf-8"?>
<formControlPr xmlns="http://schemas.microsoft.com/office/spreadsheetml/2009/9/main" objectType="Radio"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Radio"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checked="Checked"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checked="Checked"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Radio" checked="Checked" firstButton="1" fmlaLink="$X$4" lockText="1" noThreeD="1"/>
</file>

<file path=xl/ctrlProps/ctrlProp7.xml><?xml version="1.0" encoding="utf-8"?>
<formControlPr xmlns="http://schemas.microsoft.com/office/spreadsheetml/2009/9/main" objectType="CheckBox" fmlaLink="$BA$42" lockText="1"/>
</file>

<file path=xl/ctrlProps/ctrlProp70.xml><?xml version="1.0" encoding="utf-8"?>
<formControlPr xmlns="http://schemas.microsoft.com/office/spreadsheetml/2009/9/main" objectType="Radio" lockText="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CheckBox" checked="Checked"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checked="Checked" lockText="1"/>
</file>

<file path=xl/ctrlProps/ctrlProp78.xml><?xml version="1.0" encoding="utf-8"?>
<formControlPr xmlns="http://schemas.microsoft.com/office/spreadsheetml/2009/9/main" objectType="CheckBox" checked="Checked"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Radio" firstButton="1" fmlaLink="$X$4" lockText="1" noThreeD="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952500</xdr:colOff>
      <xdr:row>0</xdr:row>
      <xdr:rowOff>428625</xdr:rowOff>
    </xdr:from>
    <xdr:to>
      <xdr:col>5</xdr:col>
      <xdr:colOff>2583657</xdr:colOff>
      <xdr:row>0</xdr:row>
      <xdr:rowOff>1022536</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9525000" y="428625"/>
          <a:ext cx="3119438" cy="593911"/>
        </a:xfrm>
        <a:prstGeom prst="roundRect">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公共建築工事編　受注者用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76200</xdr:colOff>
      <xdr:row>34</xdr:row>
      <xdr:rowOff>114300</xdr:rowOff>
    </xdr:from>
    <xdr:to>
      <xdr:col>13</xdr:col>
      <xdr:colOff>0</xdr:colOff>
      <xdr:row>37</xdr:row>
      <xdr:rowOff>238125</xdr:rowOff>
    </xdr:to>
    <xdr:sp macro="" textlink="">
      <xdr:nvSpPr>
        <xdr:cNvPr id="2" name="AutoShape 51">
          <a:extLst>
            <a:ext uri="{FF2B5EF4-FFF2-40B4-BE49-F238E27FC236}">
              <a16:creationId xmlns:a16="http://schemas.microsoft.com/office/drawing/2014/main" id="{00000000-0008-0000-0200-000002000000}"/>
            </a:ext>
          </a:extLst>
        </xdr:cNvPr>
        <xdr:cNvSpPr>
          <a:spLocks/>
        </xdr:cNvSpPr>
      </xdr:nvSpPr>
      <xdr:spPr bwMode="auto">
        <a:xfrm>
          <a:off x="2333625" y="822007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40</xdr:row>
      <xdr:rowOff>119062</xdr:rowOff>
    </xdr:from>
    <xdr:to>
      <xdr:col>12</xdr:col>
      <xdr:colOff>142875</xdr:colOff>
      <xdr:row>43</xdr:row>
      <xdr:rowOff>230187</xdr:rowOff>
    </xdr:to>
    <xdr:sp macro="" textlink="">
      <xdr:nvSpPr>
        <xdr:cNvPr id="3" name="AutoShape 52">
          <a:extLst>
            <a:ext uri="{FF2B5EF4-FFF2-40B4-BE49-F238E27FC236}">
              <a16:creationId xmlns:a16="http://schemas.microsoft.com/office/drawing/2014/main" id="{00000000-0008-0000-0200-000003000000}"/>
            </a:ext>
          </a:extLst>
        </xdr:cNvPr>
        <xdr:cNvSpPr>
          <a:spLocks/>
        </xdr:cNvSpPr>
      </xdr:nvSpPr>
      <xdr:spPr bwMode="auto">
        <a:xfrm>
          <a:off x="2327275" y="946308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35</xdr:row>
      <xdr:rowOff>7937</xdr:rowOff>
    </xdr:from>
    <xdr:to>
      <xdr:col>50</xdr:col>
      <xdr:colOff>71438</xdr:colOff>
      <xdr:row>38</xdr:row>
      <xdr:rowOff>17462</xdr:rowOff>
    </xdr:to>
    <xdr:sp macro="" textlink="">
      <xdr:nvSpPr>
        <xdr:cNvPr id="4" name="AutoShape 53">
          <a:extLst>
            <a:ext uri="{FF2B5EF4-FFF2-40B4-BE49-F238E27FC236}">
              <a16:creationId xmlns:a16="http://schemas.microsoft.com/office/drawing/2014/main" id="{00000000-0008-0000-0200-000004000000}"/>
            </a:ext>
          </a:extLst>
        </xdr:cNvPr>
        <xdr:cNvSpPr>
          <a:spLocks/>
        </xdr:cNvSpPr>
      </xdr:nvSpPr>
      <xdr:spPr bwMode="auto">
        <a:xfrm>
          <a:off x="7688263" y="823753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41</xdr:row>
      <xdr:rowOff>7937</xdr:rowOff>
    </xdr:from>
    <xdr:to>
      <xdr:col>50</xdr:col>
      <xdr:colOff>100013</xdr:colOff>
      <xdr:row>44</xdr:row>
      <xdr:rowOff>17462</xdr:rowOff>
    </xdr:to>
    <xdr:sp macro="" textlink="">
      <xdr:nvSpPr>
        <xdr:cNvPr id="5" name="AutoShape 54">
          <a:extLst>
            <a:ext uri="{FF2B5EF4-FFF2-40B4-BE49-F238E27FC236}">
              <a16:creationId xmlns:a16="http://schemas.microsoft.com/office/drawing/2014/main" id="{00000000-0008-0000-0200-000005000000}"/>
            </a:ext>
          </a:extLst>
        </xdr:cNvPr>
        <xdr:cNvSpPr>
          <a:spLocks/>
        </xdr:cNvSpPr>
      </xdr:nvSpPr>
      <xdr:spPr bwMode="auto">
        <a:xfrm>
          <a:off x="7710488" y="947578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28574</xdr:colOff>
      <xdr:row>5</xdr:row>
      <xdr:rowOff>235770</xdr:rowOff>
    </xdr:from>
    <xdr:to>
      <xdr:col>50</xdr:col>
      <xdr:colOff>102576</xdr:colOff>
      <xdr:row>7</xdr:row>
      <xdr:rowOff>233153</xdr:rowOff>
    </xdr:to>
    <xdr:sp macro="" textlink="">
      <xdr:nvSpPr>
        <xdr:cNvPr id="6" name="AutoShape 52">
          <a:extLst>
            <a:ext uri="{FF2B5EF4-FFF2-40B4-BE49-F238E27FC236}">
              <a16:creationId xmlns:a16="http://schemas.microsoft.com/office/drawing/2014/main" id="{00000000-0008-0000-0200-000006000000}"/>
            </a:ext>
          </a:extLst>
        </xdr:cNvPr>
        <xdr:cNvSpPr>
          <a:spLocks/>
        </xdr:cNvSpPr>
      </xdr:nvSpPr>
      <xdr:spPr bwMode="auto">
        <a:xfrm rot="10800000">
          <a:off x="7715249" y="2655120"/>
          <a:ext cx="74002" cy="492683"/>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38100</xdr:colOff>
          <xdr:row>33</xdr:row>
          <xdr:rowOff>12700</xdr:rowOff>
        </xdr:from>
        <xdr:to>
          <xdr:col>15</xdr:col>
          <xdr:colOff>50800</xdr:colOff>
          <xdr:row>35</xdr:row>
          <xdr:rowOff>38100</xdr:rowOff>
        </xdr:to>
        <xdr:sp macro="" textlink="">
          <xdr:nvSpPr>
            <xdr:cNvPr id="526337" name="Check Box 1" hidden="1">
              <a:extLst>
                <a:ext uri="{63B3BB69-23CF-44E3-9099-C40C66FF867C}">
                  <a14:compatExt spid="_x0000_s526337"/>
                </a:ext>
                <a:ext uri="{FF2B5EF4-FFF2-40B4-BE49-F238E27FC236}">
                  <a16:creationId xmlns:a16="http://schemas.microsoft.com/office/drawing/2014/main" id="{00000000-0008-0000-0200-000001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32</xdr:row>
          <xdr:rowOff>184150</xdr:rowOff>
        </xdr:from>
        <xdr:to>
          <xdr:col>22</xdr:col>
          <xdr:colOff>114300</xdr:colOff>
          <xdr:row>35</xdr:row>
          <xdr:rowOff>114300</xdr:rowOff>
        </xdr:to>
        <xdr:sp macro="" textlink="">
          <xdr:nvSpPr>
            <xdr:cNvPr id="526338" name="Check Box 2" hidden="1">
              <a:extLst>
                <a:ext uri="{63B3BB69-23CF-44E3-9099-C40C66FF867C}">
                  <a14:compatExt spid="_x0000_s526338"/>
                </a:ext>
                <a:ext uri="{FF2B5EF4-FFF2-40B4-BE49-F238E27FC236}">
                  <a16:creationId xmlns:a16="http://schemas.microsoft.com/office/drawing/2014/main" id="{00000000-0008-0000-0200-000002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32</xdr:row>
          <xdr:rowOff>184150</xdr:rowOff>
        </xdr:from>
        <xdr:to>
          <xdr:col>28</xdr:col>
          <xdr:colOff>114300</xdr:colOff>
          <xdr:row>35</xdr:row>
          <xdr:rowOff>114300</xdr:rowOff>
        </xdr:to>
        <xdr:sp macro="" textlink="">
          <xdr:nvSpPr>
            <xdr:cNvPr id="526339" name="Check Box 3" hidden="1">
              <a:extLst>
                <a:ext uri="{63B3BB69-23CF-44E3-9099-C40C66FF867C}">
                  <a14:compatExt spid="_x0000_s526339"/>
                </a:ext>
                <a:ext uri="{FF2B5EF4-FFF2-40B4-BE49-F238E27FC236}">
                  <a16:creationId xmlns:a16="http://schemas.microsoft.com/office/drawing/2014/main" id="{00000000-0008-0000-0200-000003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12700</xdr:colOff>
          <xdr:row>32</xdr:row>
          <xdr:rowOff>184150</xdr:rowOff>
        </xdr:from>
        <xdr:to>
          <xdr:col>34</xdr:col>
          <xdr:colOff>88900</xdr:colOff>
          <xdr:row>35</xdr:row>
          <xdr:rowOff>114300</xdr:rowOff>
        </xdr:to>
        <xdr:sp macro="" textlink="">
          <xdr:nvSpPr>
            <xdr:cNvPr id="526340" name="Check Box 4" hidden="1">
              <a:extLst>
                <a:ext uri="{63B3BB69-23CF-44E3-9099-C40C66FF867C}">
                  <a14:compatExt spid="_x0000_s526340"/>
                </a:ext>
                <a:ext uri="{FF2B5EF4-FFF2-40B4-BE49-F238E27FC236}">
                  <a16:creationId xmlns:a16="http://schemas.microsoft.com/office/drawing/2014/main" id="{00000000-0008-0000-0200-000004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12700</xdr:colOff>
          <xdr:row>32</xdr:row>
          <xdr:rowOff>184150</xdr:rowOff>
        </xdr:from>
        <xdr:to>
          <xdr:col>40</xdr:col>
          <xdr:colOff>88900</xdr:colOff>
          <xdr:row>35</xdr:row>
          <xdr:rowOff>114300</xdr:rowOff>
        </xdr:to>
        <xdr:sp macro="" textlink="">
          <xdr:nvSpPr>
            <xdr:cNvPr id="526341" name="Check Box 5" hidden="1">
              <a:extLst>
                <a:ext uri="{63B3BB69-23CF-44E3-9099-C40C66FF867C}">
                  <a14:compatExt spid="_x0000_s526341"/>
                </a:ext>
                <a:ext uri="{FF2B5EF4-FFF2-40B4-BE49-F238E27FC236}">
                  <a16:creationId xmlns:a16="http://schemas.microsoft.com/office/drawing/2014/main" id="{00000000-0008-0000-0200-000005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35</xdr:row>
          <xdr:rowOff>165100</xdr:rowOff>
        </xdr:from>
        <xdr:to>
          <xdr:col>9</xdr:col>
          <xdr:colOff>146050</xdr:colOff>
          <xdr:row>37</xdr:row>
          <xdr:rowOff>107950</xdr:rowOff>
        </xdr:to>
        <xdr:sp macro="" textlink="">
          <xdr:nvSpPr>
            <xdr:cNvPr id="526342" name="Check Box 6" hidden="1">
              <a:extLst>
                <a:ext uri="{63B3BB69-23CF-44E3-9099-C40C66FF867C}">
                  <a14:compatExt spid="_x0000_s526342"/>
                </a:ext>
                <a:ext uri="{FF2B5EF4-FFF2-40B4-BE49-F238E27FC236}">
                  <a16:creationId xmlns:a16="http://schemas.microsoft.com/office/drawing/2014/main" id="{00000000-0008-0000-0200-000006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41</xdr:row>
          <xdr:rowOff>152400</xdr:rowOff>
        </xdr:from>
        <xdr:to>
          <xdr:col>9</xdr:col>
          <xdr:colOff>127000</xdr:colOff>
          <xdr:row>43</xdr:row>
          <xdr:rowOff>107950</xdr:rowOff>
        </xdr:to>
        <xdr:sp macro="" textlink="">
          <xdr:nvSpPr>
            <xdr:cNvPr id="526343" name="Check Box 7" hidden="1">
              <a:extLst>
                <a:ext uri="{63B3BB69-23CF-44E3-9099-C40C66FF867C}">
                  <a14:compatExt spid="_x0000_s526343"/>
                </a:ext>
                <a:ext uri="{FF2B5EF4-FFF2-40B4-BE49-F238E27FC236}">
                  <a16:creationId xmlns:a16="http://schemas.microsoft.com/office/drawing/2014/main" id="{00000000-0008-0000-0200-000007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38</xdr:row>
          <xdr:rowOff>184150</xdr:rowOff>
        </xdr:from>
        <xdr:to>
          <xdr:col>16</xdr:col>
          <xdr:colOff>107950</xdr:colOff>
          <xdr:row>41</xdr:row>
          <xdr:rowOff>127000</xdr:rowOff>
        </xdr:to>
        <xdr:sp macro="" textlink="">
          <xdr:nvSpPr>
            <xdr:cNvPr id="526344" name="Check Box 8" hidden="1">
              <a:extLst>
                <a:ext uri="{63B3BB69-23CF-44E3-9099-C40C66FF867C}">
                  <a14:compatExt spid="_x0000_s526344"/>
                </a:ext>
                <a:ext uri="{FF2B5EF4-FFF2-40B4-BE49-F238E27FC236}">
                  <a16:creationId xmlns:a16="http://schemas.microsoft.com/office/drawing/2014/main" id="{00000000-0008-0000-0200-000008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38</xdr:row>
          <xdr:rowOff>184150</xdr:rowOff>
        </xdr:from>
        <xdr:to>
          <xdr:col>22</xdr:col>
          <xdr:colOff>107950</xdr:colOff>
          <xdr:row>41</xdr:row>
          <xdr:rowOff>114300</xdr:rowOff>
        </xdr:to>
        <xdr:sp macro="" textlink="">
          <xdr:nvSpPr>
            <xdr:cNvPr id="526345" name="Check Box 9" hidden="1">
              <a:extLst>
                <a:ext uri="{63B3BB69-23CF-44E3-9099-C40C66FF867C}">
                  <a14:compatExt spid="_x0000_s526345"/>
                </a:ext>
                <a:ext uri="{FF2B5EF4-FFF2-40B4-BE49-F238E27FC236}">
                  <a16:creationId xmlns:a16="http://schemas.microsoft.com/office/drawing/2014/main" id="{00000000-0008-0000-0200-000009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38</xdr:row>
          <xdr:rowOff>184150</xdr:rowOff>
        </xdr:from>
        <xdr:to>
          <xdr:col>28</xdr:col>
          <xdr:colOff>107950</xdr:colOff>
          <xdr:row>41</xdr:row>
          <xdr:rowOff>114300</xdr:rowOff>
        </xdr:to>
        <xdr:sp macro="" textlink="">
          <xdr:nvSpPr>
            <xdr:cNvPr id="526346" name="Check Box 10" hidden="1">
              <a:extLst>
                <a:ext uri="{63B3BB69-23CF-44E3-9099-C40C66FF867C}">
                  <a14:compatExt spid="_x0000_s526346"/>
                </a:ext>
                <a:ext uri="{FF2B5EF4-FFF2-40B4-BE49-F238E27FC236}">
                  <a16:creationId xmlns:a16="http://schemas.microsoft.com/office/drawing/2014/main" id="{00000000-0008-0000-0200-00000A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12700</xdr:colOff>
          <xdr:row>38</xdr:row>
          <xdr:rowOff>184150</xdr:rowOff>
        </xdr:from>
        <xdr:to>
          <xdr:col>34</xdr:col>
          <xdr:colOff>76200</xdr:colOff>
          <xdr:row>41</xdr:row>
          <xdr:rowOff>114300</xdr:rowOff>
        </xdr:to>
        <xdr:sp macro="" textlink="">
          <xdr:nvSpPr>
            <xdr:cNvPr id="526347" name="Check Box 11" hidden="1">
              <a:extLst>
                <a:ext uri="{63B3BB69-23CF-44E3-9099-C40C66FF867C}">
                  <a14:compatExt spid="_x0000_s526347"/>
                </a:ext>
                <a:ext uri="{FF2B5EF4-FFF2-40B4-BE49-F238E27FC236}">
                  <a16:creationId xmlns:a16="http://schemas.microsoft.com/office/drawing/2014/main" id="{00000000-0008-0000-0200-00000B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12700</xdr:colOff>
          <xdr:row>38</xdr:row>
          <xdr:rowOff>184150</xdr:rowOff>
        </xdr:from>
        <xdr:to>
          <xdr:col>40</xdr:col>
          <xdr:colOff>76200</xdr:colOff>
          <xdr:row>41</xdr:row>
          <xdr:rowOff>114300</xdr:rowOff>
        </xdr:to>
        <xdr:sp macro="" textlink="">
          <xdr:nvSpPr>
            <xdr:cNvPr id="526348" name="Check Box 12" hidden="1">
              <a:extLst>
                <a:ext uri="{63B3BB69-23CF-44E3-9099-C40C66FF867C}">
                  <a14:compatExt spid="_x0000_s526348"/>
                </a:ext>
                <a:ext uri="{FF2B5EF4-FFF2-40B4-BE49-F238E27FC236}">
                  <a16:creationId xmlns:a16="http://schemas.microsoft.com/office/drawing/2014/main" id="{00000000-0008-0000-0200-00000C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15</xdr:col>
      <xdr:colOff>27214</xdr:colOff>
      <xdr:row>5</xdr:row>
      <xdr:rowOff>238124</xdr:rowOff>
    </xdr:from>
    <xdr:to>
      <xdr:col>15</xdr:col>
      <xdr:colOff>131605</xdr:colOff>
      <xdr:row>7</xdr:row>
      <xdr:rowOff>230798</xdr:rowOff>
    </xdr:to>
    <xdr:sp macro="" textlink="">
      <xdr:nvSpPr>
        <xdr:cNvPr id="19" name="AutoShape 52">
          <a:extLst>
            <a:ext uri="{FF2B5EF4-FFF2-40B4-BE49-F238E27FC236}">
              <a16:creationId xmlns:a16="http://schemas.microsoft.com/office/drawing/2014/main" id="{00000000-0008-0000-0200-000013000000}"/>
            </a:ext>
          </a:extLst>
        </xdr:cNvPr>
        <xdr:cNvSpPr>
          <a:spLocks/>
        </xdr:cNvSpPr>
      </xdr:nvSpPr>
      <xdr:spPr bwMode="auto">
        <a:xfrm>
          <a:off x="2713264" y="2657474"/>
          <a:ext cx="104391" cy="487974"/>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50800</xdr:colOff>
          <xdr:row>5</xdr:row>
          <xdr:rowOff>31750</xdr:rowOff>
        </xdr:from>
        <xdr:to>
          <xdr:col>9</xdr:col>
          <xdr:colOff>69850</xdr:colOff>
          <xdr:row>5</xdr:row>
          <xdr:rowOff>241300</xdr:rowOff>
        </xdr:to>
        <xdr:sp macro="" textlink="">
          <xdr:nvSpPr>
            <xdr:cNvPr id="526349" name="Option Button 13" hidden="1">
              <a:extLst>
                <a:ext uri="{63B3BB69-23CF-44E3-9099-C40C66FF867C}">
                  <a14:compatExt spid="_x0000_s526349"/>
                </a:ext>
                <a:ext uri="{FF2B5EF4-FFF2-40B4-BE49-F238E27FC236}">
                  <a16:creationId xmlns:a16="http://schemas.microsoft.com/office/drawing/2014/main" id="{00000000-0008-0000-0200-00000D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31750</xdr:rowOff>
        </xdr:from>
        <xdr:to>
          <xdr:col>15</xdr:col>
          <xdr:colOff>107950</xdr:colOff>
          <xdr:row>5</xdr:row>
          <xdr:rowOff>228600</xdr:rowOff>
        </xdr:to>
        <xdr:sp macro="" textlink="">
          <xdr:nvSpPr>
            <xdr:cNvPr id="526350" name="Option Button 14" hidden="1">
              <a:extLst>
                <a:ext uri="{63B3BB69-23CF-44E3-9099-C40C66FF867C}">
                  <a14:compatExt spid="_x0000_s526350"/>
                </a:ext>
                <a:ext uri="{FF2B5EF4-FFF2-40B4-BE49-F238E27FC236}">
                  <a16:creationId xmlns:a16="http://schemas.microsoft.com/office/drawing/2014/main" id="{00000000-0008-0000-0200-00000E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5</xdr:row>
          <xdr:rowOff>31750</xdr:rowOff>
        </xdr:from>
        <xdr:to>
          <xdr:col>21</xdr:col>
          <xdr:colOff>127000</xdr:colOff>
          <xdr:row>5</xdr:row>
          <xdr:rowOff>228600</xdr:rowOff>
        </xdr:to>
        <xdr:sp macro="" textlink="">
          <xdr:nvSpPr>
            <xdr:cNvPr id="526351" name="Option Button 15" hidden="1">
              <a:extLst>
                <a:ext uri="{63B3BB69-23CF-44E3-9099-C40C66FF867C}">
                  <a14:compatExt spid="_x0000_s526351"/>
                </a:ext>
                <a:ext uri="{FF2B5EF4-FFF2-40B4-BE49-F238E27FC236}">
                  <a16:creationId xmlns:a16="http://schemas.microsoft.com/office/drawing/2014/main" id="{00000000-0008-0000-0200-00000F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6</xdr:row>
          <xdr:rowOff>31750</xdr:rowOff>
        </xdr:from>
        <xdr:to>
          <xdr:col>9</xdr:col>
          <xdr:colOff>76200</xdr:colOff>
          <xdr:row>6</xdr:row>
          <xdr:rowOff>228600</xdr:rowOff>
        </xdr:to>
        <xdr:sp macro="" textlink="">
          <xdr:nvSpPr>
            <xdr:cNvPr id="526352" name="Option Button 16" hidden="1">
              <a:extLst>
                <a:ext uri="{63B3BB69-23CF-44E3-9099-C40C66FF867C}">
                  <a14:compatExt spid="_x0000_s526352"/>
                </a:ext>
                <a:ext uri="{FF2B5EF4-FFF2-40B4-BE49-F238E27FC236}">
                  <a16:creationId xmlns:a16="http://schemas.microsoft.com/office/drawing/2014/main" id="{00000000-0008-0000-0200-000010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5</xdr:row>
          <xdr:rowOff>31750</xdr:rowOff>
        </xdr:from>
        <xdr:to>
          <xdr:col>27</xdr:col>
          <xdr:colOff>88900</xdr:colOff>
          <xdr:row>5</xdr:row>
          <xdr:rowOff>228600</xdr:rowOff>
        </xdr:to>
        <xdr:sp macro="" textlink="">
          <xdr:nvSpPr>
            <xdr:cNvPr id="526353" name="Option Button 17" hidden="1">
              <a:extLst>
                <a:ext uri="{63B3BB69-23CF-44E3-9099-C40C66FF867C}">
                  <a14:compatExt spid="_x0000_s526353"/>
                </a:ext>
                <a:ext uri="{FF2B5EF4-FFF2-40B4-BE49-F238E27FC236}">
                  <a16:creationId xmlns:a16="http://schemas.microsoft.com/office/drawing/2014/main" id="{00000000-0008-0000-0200-000011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5</xdr:row>
          <xdr:rowOff>31750</xdr:rowOff>
        </xdr:from>
        <xdr:to>
          <xdr:col>33</xdr:col>
          <xdr:colOff>107950</xdr:colOff>
          <xdr:row>5</xdr:row>
          <xdr:rowOff>228600</xdr:rowOff>
        </xdr:to>
        <xdr:sp macro="" textlink="">
          <xdr:nvSpPr>
            <xdr:cNvPr id="526354" name="Option Button 18" hidden="1">
              <a:extLst>
                <a:ext uri="{63B3BB69-23CF-44E3-9099-C40C66FF867C}">
                  <a14:compatExt spid="_x0000_s526354"/>
                </a:ext>
                <a:ext uri="{FF2B5EF4-FFF2-40B4-BE49-F238E27FC236}">
                  <a16:creationId xmlns:a16="http://schemas.microsoft.com/office/drawing/2014/main" id="{00000000-0008-0000-0200-000012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5</xdr:row>
          <xdr:rowOff>31750</xdr:rowOff>
        </xdr:from>
        <xdr:to>
          <xdr:col>39</xdr:col>
          <xdr:colOff>107950</xdr:colOff>
          <xdr:row>5</xdr:row>
          <xdr:rowOff>228600</xdr:rowOff>
        </xdr:to>
        <xdr:sp macro="" textlink="">
          <xdr:nvSpPr>
            <xdr:cNvPr id="526355" name="Option Button 19" hidden="1">
              <a:extLst>
                <a:ext uri="{63B3BB69-23CF-44E3-9099-C40C66FF867C}">
                  <a14:compatExt spid="_x0000_s526355"/>
                </a:ext>
                <a:ext uri="{FF2B5EF4-FFF2-40B4-BE49-F238E27FC236}">
                  <a16:creationId xmlns:a16="http://schemas.microsoft.com/office/drawing/2014/main" id="{00000000-0008-0000-0200-000013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69850</xdr:colOff>
          <xdr:row>5</xdr:row>
          <xdr:rowOff>31750</xdr:rowOff>
        </xdr:from>
        <xdr:to>
          <xdr:col>45</xdr:col>
          <xdr:colOff>88900</xdr:colOff>
          <xdr:row>5</xdr:row>
          <xdr:rowOff>228600</xdr:rowOff>
        </xdr:to>
        <xdr:sp macro="" textlink="">
          <xdr:nvSpPr>
            <xdr:cNvPr id="526356" name="Option Button 20" hidden="1">
              <a:extLst>
                <a:ext uri="{63B3BB69-23CF-44E3-9099-C40C66FF867C}">
                  <a14:compatExt spid="_x0000_s526356"/>
                </a:ext>
                <a:ext uri="{FF2B5EF4-FFF2-40B4-BE49-F238E27FC236}">
                  <a16:creationId xmlns:a16="http://schemas.microsoft.com/office/drawing/2014/main" id="{00000000-0008-0000-0200-000014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0</xdr:rowOff>
        </xdr:from>
        <xdr:to>
          <xdr:col>8</xdr:col>
          <xdr:colOff>31750</xdr:colOff>
          <xdr:row>5</xdr:row>
          <xdr:rowOff>31750</xdr:rowOff>
        </xdr:to>
        <xdr:sp macro="" textlink="">
          <xdr:nvSpPr>
            <xdr:cNvPr id="526357" name="Check Box 21" hidden="1">
              <a:extLst>
                <a:ext uri="{63B3BB69-23CF-44E3-9099-C40C66FF867C}">
                  <a14:compatExt spid="_x0000_s526357"/>
                </a:ext>
                <a:ext uri="{FF2B5EF4-FFF2-40B4-BE49-F238E27FC236}">
                  <a16:creationId xmlns:a16="http://schemas.microsoft.com/office/drawing/2014/main" id="{00000000-0008-0000-0200-000015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4</xdr:row>
          <xdr:rowOff>0</xdr:rowOff>
        </xdr:from>
        <xdr:to>
          <xdr:col>14</xdr:col>
          <xdr:colOff>38100</xdr:colOff>
          <xdr:row>5</xdr:row>
          <xdr:rowOff>31750</xdr:rowOff>
        </xdr:to>
        <xdr:sp macro="" textlink="">
          <xdr:nvSpPr>
            <xdr:cNvPr id="526358" name="Check Box 22" hidden="1">
              <a:extLst>
                <a:ext uri="{63B3BB69-23CF-44E3-9099-C40C66FF867C}">
                  <a14:compatExt spid="_x0000_s526358"/>
                </a:ext>
                <a:ext uri="{FF2B5EF4-FFF2-40B4-BE49-F238E27FC236}">
                  <a16:creationId xmlns:a16="http://schemas.microsoft.com/office/drawing/2014/main" id="{00000000-0008-0000-0200-000016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12</xdr:col>
      <xdr:colOff>76200</xdr:colOff>
      <xdr:row>21</xdr:row>
      <xdr:rowOff>114300</xdr:rowOff>
    </xdr:from>
    <xdr:to>
      <xdr:col>13</xdr:col>
      <xdr:colOff>0</xdr:colOff>
      <xdr:row>24</xdr:row>
      <xdr:rowOff>238125</xdr:rowOff>
    </xdr:to>
    <xdr:sp macro="" textlink="">
      <xdr:nvSpPr>
        <xdr:cNvPr id="2" name="AutoShape 51">
          <a:extLst>
            <a:ext uri="{FF2B5EF4-FFF2-40B4-BE49-F238E27FC236}">
              <a16:creationId xmlns:a16="http://schemas.microsoft.com/office/drawing/2014/main" id="{00000000-0008-0000-0300-000002000000}"/>
            </a:ext>
          </a:extLst>
        </xdr:cNvPr>
        <xdr:cNvSpPr>
          <a:spLocks/>
        </xdr:cNvSpPr>
      </xdr:nvSpPr>
      <xdr:spPr bwMode="auto">
        <a:xfrm>
          <a:off x="2333625" y="574357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39</xdr:row>
      <xdr:rowOff>119062</xdr:rowOff>
    </xdr:from>
    <xdr:to>
      <xdr:col>12</xdr:col>
      <xdr:colOff>142875</xdr:colOff>
      <xdr:row>42</xdr:row>
      <xdr:rowOff>230187</xdr:rowOff>
    </xdr:to>
    <xdr:sp macro="" textlink="">
      <xdr:nvSpPr>
        <xdr:cNvPr id="3" name="AutoShape 52">
          <a:extLst>
            <a:ext uri="{FF2B5EF4-FFF2-40B4-BE49-F238E27FC236}">
              <a16:creationId xmlns:a16="http://schemas.microsoft.com/office/drawing/2014/main" id="{00000000-0008-0000-0300-000003000000}"/>
            </a:ext>
          </a:extLst>
        </xdr:cNvPr>
        <xdr:cNvSpPr>
          <a:spLocks/>
        </xdr:cNvSpPr>
      </xdr:nvSpPr>
      <xdr:spPr bwMode="auto">
        <a:xfrm>
          <a:off x="2327275" y="946308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22</xdr:row>
      <xdr:rowOff>7937</xdr:rowOff>
    </xdr:from>
    <xdr:to>
      <xdr:col>50</xdr:col>
      <xdr:colOff>71438</xdr:colOff>
      <xdr:row>25</xdr:row>
      <xdr:rowOff>17462</xdr:rowOff>
    </xdr:to>
    <xdr:sp macro="" textlink="">
      <xdr:nvSpPr>
        <xdr:cNvPr id="4" name="AutoShape 53">
          <a:extLst>
            <a:ext uri="{FF2B5EF4-FFF2-40B4-BE49-F238E27FC236}">
              <a16:creationId xmlns:a16="http://schemas.microsoft.com/office/drawing/2014/main" id="{00000000-0008-0000-0300-000004000000}"/>
            </a:ext>
          </a:extLst>
        </xdr:cNvPr>
        <xdr:cNvSpPr>
          <a:spLocks/>
        </xdr:cNvSpPr>
      </xdr:nvSpPr>
      <xdr:spPr bwMode="auto">
        <a:xfrm>
          <a:off x="7688263" y="576103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40</xdr:row>
      <xdr:rowOff>7937</xdr:rowOff>
    </xdr:from>
    <xdr:to>
      <xdr:col>50</xdr:col>
      <xdr:colOff>100013</xdr:colOff>
      <xdr:row>43</xdr:row>
      <xdr:rowOff>17462</xdr:rowOff>
    </xdr:to>
    <xdr:sp macro="" textlink="">
      <xdr:nvSpPr>
        <xdr:cNvPr id="5" name="AutoShape 54">
          <a:extLst>
            <a:ext uri="{FF2B5EF4-FFF2-40B4-BE49-F238E27FC236}">
              <a16:creationId xmlns:a16="http://schemas.microsoft.com/office/drawing/2014/main" id="{00000000-0008-0000-0300-000005000000}"/>
            </a:ext>
          </a:extLst>
        </xdr:cNvPr>
        <xdr:cNvSpPr>
          <a:spLocks/>
        </xdr:cNvSpPr>
      </xdr:nvSpPr>
      <xdr:spPr bwMode="auto">
        <a:xfrm>
          <a:off x="7710488" y="947578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28575</xdr:colOff>
      <xdr:row>7</xdr:row>
      <xdr:rowOff>9522</xdr:rowOff>
    </xdr:from>
    <xdr:to>
      <xdr:col>50</xdr:col>
      <xdr:colOff>74294</xdr:colOff>
      <xdr:row>7</xdr:row>
      <xdr:rowOff>224517</xdr:rowOff>
    </xdr:to>
    <xdr:sp macro="" textlink="">
      <xdr:nvSpPr>
        <xdr:cNvPr id="6" name="AutoShape 52">
          <a:extLst>
            <a:ext uri="{FF2B5EF4-FFF2-40B4-BE49-F238E27FC236}">
              <a16:creationId xmlns:a16="http://schemas.microsoft.com/office/drawing/2014/main" id="{00000000-0008-0000-0300-000006000000}"/>
            </a:ext>
          </a:extLst>
        </xdr:cNvPr>
        <xdr:cNvSpPr>
          <a:spLocks/>
        </xdr:cNvSpPr>
      </xdr:nvSpPr>
      <xdr:spPr bwMode="auto">
        <a:xfrm rot="10800000">
          <a:off x="7715250" y="2924172"/>
          <a:ext cx="45719" cy="214995"/>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50800</xdr:colOff>
          <xdr:row>20</xdr:row>
          <xdr:rowOff>12700</xdr:rowOff>
        </xdr:from>
        <xdr:to>
          <xdr:col>15</xdr:col>
          <xdr:colOff>69850</xdr:colOff>
          <xdr:row>22</xdr:row>
          <xdr:rowOff>38100</xdr:rowOff>
        </xdr:to>
        <xdr:sp macro="" textlink="">
          <xdr:nvSpPr>
            <xdr:cNvPr id="527361" name="Check Box 1" hidden="1">
              <a:extLst>
                <a:ext uri="{63B3BB69-23CF-44E3-9099-C40C66FF867C}">
                  <a14:compatExt spid="_x0000_s527361"/>
                </a:ext>
                <a:ext uri="{FF2B5EF4-FFF2-40B4-BE49-F238E27FC236}">
                  <a16:creationId xmlns:a16="http://schemas.microsoft.com/office/drawing/2014/main" id="{00000000-0008-0000-0300-000001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50800</xdr:colOff>
          <xdr:row>19</xdr:row>
          <xdr:rowOff>184150</xdr:rowOff>
        </xdr:from>
        <xdr:to>
          <xdr:col>22</xdr:col>
          <xdr:colOff>127000</xdr:colOff>
          <xdr:row>22</xdr:row>
          <xdr:rowOff>114300</xdr:rowOff>
        </xdr:to>
        <xdr:sp macro="" textlink="">
          <xdr:nvSpPr>
            <xdr:cNvPr id="527362" name="Check Box 2" hidden="1">
              <a:extLst>
                <a:ext uri="{63B3BB69-23CF-44E3-9099-C40C66FF867C}">
                  <a14:compatExt spid="_x0000_s527362"/>
                </a:ext>
                <a:ext uri="{FF2B5EF4-FFF2-40B4-BE49-F238E27FC236}">
                  <a16:creationId xmlns:a16="http://schemas.microsoft.com/office/drawing/2014/main" id="{00000000-0008-0000-0300-000002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19</xdr:row>
          <xdr:rowOff>184150</xdr:rowOff>
        </xdr:from>
        <xdr:to>
          <xdr:col>28</xdr:col>
          <xdr:colOff>127000</xdr:colOff>
          <xdr:row>22</xdr:row>
          <xdr:rowOff>114300</xdr:rowOff>
        </xdr:to>
        <xdr:sp macro="" textlink="">
          <xdr:nvSpPr>
            <xdr:cNvPr id="527363" name="Check Box 3" hidden="1">
              <a:extLst>
                <a:ext uri="{63B3BB69-23CF-44E3-9099-C40C66FF867C}">
                  <a14:compatExt spid="_x0000_s527363"/>
                </a:ext>
                <a:ext uri="{FF2B5EF4-FFF2-40B4-BE49-F238E27FC236}">
                  <a16:creationId xmlns:a16="http://schemas.microsoft.com/office/drawing/2014/main" id="{00000000-0008-0000-0300-000003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19</xdr:row>
          <xdr:rowOff>184150</xdr:rowOff>
        </xdr:from>
        <xdr:to>
          <xdr:col>34</xdr:col>
          <xdr:colOff>107950</xdr:colOff>
          <xdr:row>22</xdr:row>
          <xdr:rowOff>114300</xdr:rowOff>
        </xdr:to>
        <xdr:sp macro="" textlink="">
          <xdr:nvSpPr>
            <xdr:cNvPr id="527364" name="Check Box 4" hidden="1">
              <a:extLst>
                <a:ext uri="{63B3BB69-23CF-44E3-9099-C40C66FF867C}">
                  <a14:compatExt spid="_x0000_s527364"/>
                </a:ext>
                <a:ext uri="{FF2B5EF4-FFF2-40B4-BE49-F238E27FC236}">
                  <a16:creationId xmlns:a16="http://schemas.microsoft.com/office/drawing/2014/main" id="{00000000-0008-0000-0300-000004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19</xdr:row>
          <xdr:rowOff>184150</xdr:rowOff>
        </xdr:from>
        <xdr:to>
          <xdr:col>40</xdr:col>
          <xdr:colOff>107950</xdr:colOff>
          <xdr:row>22</xdr:row>
          <xdr:rowOff>114300</xdr:rowOff>
        </xdr:to>
        <xdr:sp macro="" textlink="">
          <xdr:nvSpPr>
            <xdr:cNvPr id="527365" name="Check Box 5" hidden="1">
              <a:extLst>
                <a:ext uri="{63B3BB69-23CF-44E3-9099-C40C66FF867C}">
                  <a14:compatExt spid="_x0000_s527365"/>
                </a:ext>
                <a:ext uri="{FF2B5EF4-FFF2-40B4-BE49-F238E27FC236}">
                  <a16:creationId xmlns:a16="http://schemas.microsoft.com/office/drawing/2014/main" id="{00000000-0008-0000-0300-000005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22</xdr:row>
          <xdr:rowOff>165100</xdr:rowOff>
        </xdr:from>
        <xdr:to>
          <xdr:col>9</xdr:col>
          <xdr:colOff>146050</xdr:colOff>
          <xdr:row>24</xdr:row>
          <xdr:rowOff>107950</xdr:rowOff>
        </xdr:to>
        <xdr:sp macro="" textlink="">
          <xdr:nvSpPr>
            <xdr:cNvPr id="527366" name="Check Box 6" hidden="1">
              <a:extLst>
                <a:ext uri="{63B3BB69-23CF-44E3-9099-C40C66FF867C}">
                  <a14:compatExt spid="_x0000_s527366"/>
                </a:ext>
                <a:ext uri="{FF2B5EF4-FFF2-40B4-BE49-F238E27FC236}">
                  <a16:creationId xmlns:a16="http://schemas.microsoft.com/office/drawing/2014/main" id="{00000000-0008-0000-0300-000006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40</xdr:row>
          <xdr:rowOff>152400</xdr:rowOff>
        </xdr:from>
        <xdr:to>
          <xdr:col>9</xdr:col>
          <xdr:colOff>127000</xdr:colOff>
          <xdr:row>42</xdr:row>
          <xdr:rowOff>107950</xdr:rowOff>
        </xdr:to>
        <xdr:sp macro="" textlink="">
          <xdr:nvSpPr>
            <xdr:cNvPr id="527367" name="Check Box 7" hidden="1">
              <a:extLst>
                <a:ext uri="{63B3BB69-23CF-44E3-9099-C40C66FF867C}">
                  <a14:compatExt spid="_x0000_s527367"/>
                </a:ext>
                <a:ext uri="{FF2B5EF4-FFF2-40B4-BE49-F238E27FC236}">
                  <a16:creationId xmlns:a16="http://schemas.microsoft.com/office/drawing/2014/main" id="{00000000-0008-0000-0300-000007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xdr:colOff>
          <xdr:row>37</xdr:row>
          <xdr:rowOff>184150</xdr:rowOff>
        </xdr:from>
        <xdr:to>
          <xdr:col>16</xdr:col>
          <xdr:colOff>114300</xdr:colOff>
          <xdr:row>40</xdr:row>
          <xdr:rowOff>114300</xdr:rowOff>
        </xdr:to>
        <xdr:sp macro="" textlink="">
          <xdr:nvSpPr>
            <xdr:cNvPr id="527368" name="Check Box 8" hidden="1">
              <a:extLst>
                <a:ext uri="{63B3BB69-23CF-44E3-9099-C40C66FF867C}">
                  <a14:compatExt spid="_x0000_s527368"/>
                </a:ext>
                <a:ext uri="{FF2B5EF4-FFF2-40B4-BE49-F238E27FC236}">
                  <a16:creationId xmlns:a16="http://schemas.microsoft.com/office/drawing/2014/main" id="{00000000-0008-0000-0300-000008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50800</xdr:colOff>
          <xdr:row>37</xdr:row>
          <xdr:rowOff>184150</xdr:rowOff>
        </xdr:from>
        <xdr:to>
          <xdr:col>22</xdr:col>
          <xdr:colOff>114300</xdr:colOff>
          <xdr:row>40</xdr:row>
          <xdr:rowOff>107950</xdr:rowOff>
        </xdr:to>
        <xdr:sp macro="" textlink="">
          <xdr:nvSpPr>
            <xdr:cNvPr id="527369" name="Check Box 9" hidden="1">
              <a:extLst>
                <a:ext uri="{63B3BB69-23CF-44E3-9099-C40C66FF867C}">
                  <a14:compatExt spid="_x0000_s527369"/>
                </a:ext>
                <a:ext uri="{FF2B5EF4-FFF2-40B4-BE49-F238E27FC236}">
                  <a16:creationId xmlns:a16="http://schemas.microsoft.com/office/drawing/2014/main" id="{00000000-0008-0000-0300-000009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37</xdr:row>
          <xdr:rowOff>184150</xdr:rowOff>
        </xdr:from>
        <xdr:to>
          <xdr:col>28</xdr:col>
          <xdr:colOff>114300</xdr:colOff>
          <xdr:row>40</xdr:row>
          <xdr:rowOff>107950</xdr:rowOff>
        </xdr:to>
        <xdr:sp macro="" textlink="">
          <xdr:nvSpPr>
            <xdr:cNvPr id="527370" name="Check Box 10" hidden="1">
              <a:extLst>
                <a:ext uri="{63B3BB69-23CF-44E3-9099-C40C66FF867C}">
                  <a14:compatExt spid="_x0000_s527370"/>
                </a:ext>
                <a:ext uri="{FF2B5EF4-FFF2-40B4-BE49-F238E27FC236}">
                  <a16:creationId xmlns:a16="http://schemas.microsoft.com/office/drawing/2014/main" id="{00000000-0008-0000-0300-00000A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37</xdr:row>
          <xdr:rowOff>184150</xdr:rowOff>
        </xdr:from>
        <xdr:to>
          <xdr:col>34</xdr:col>
          <xdr:colOff>88900</xdr:colOff>
          <xdr:row>40</xdr:row>
          <xdr:rowOff>107950</xdr:rowOff>
        </xdr:to>
        <xdr:sp macro="" textlink="">
          <xdr:nvSpPr>
            <xdr:cNvPr id="527371" name="Check Box 11" hidden="1">
              <a:extLst>
                <a:ext uri="{63B3BB69-23CF-44E3-9099-C40C66FF867C}">
                  <a14:compatExt spid="_x0000_s527371"/>
                </a:ext>
                <a:ext uri="{FF2B5EF4-FFF2-40B4-BE49-F238E27FC236}">
                  <a16:creationId xmlns:a16="http://schemas.microsoft.com/office/drawing/2014/main" id="{00000000-0008-0000-0300-00000B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37</xdr:row>
          <xdr:rowOff>184150</xdr:rowOff>
        </xdr:from>
        <xdr:to>
          <xdr:col>40</xdr:col>
          <xdr:colOff>88900</xdr:colOff>
          <xdr:row>40</xdr:row>
          <xdr:rowOff>107950</xdr:rowOff>
        </xdr:to>
        <xdr:sp macro="" textlink="">
          <xdr:nvSpPr>
            <xdr:cNvPr id="527372" name="Check Box 12" hidden="1">
              <a:extLst>
                <a:ext uri="{63B3BB69-23CF-44E3-9099-C40C66FF867C}">
                  <a14:compatExt spid="_x0000_s527372"/>
                </a:ext>
                <a:ext uri="{FF2B5EF4-FFF2-40B4-BE49-F238E27FC236}">
                  <a16:creationId xmlns:a16="http://schemas.microsoft.com/office/drawing/2014/main" id="{00000000-0008-0000-0300-00000C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27</xdr:row>
      <xdr:rowOff>114300</xdr:rowOff>
    </xdr:from>
    <xdr:to>
      <xdr:col>13</xdr:col>
      <xdr:colOff>0</xdr:colOff>
      <xdr:row>30</xdr:row>
      <xdr:rowOff>238125</xdr:rowOff>
    </xdr:to>
    <xdr:sp macro="" textlink="">
      <xdr:nvSpPr>
        <xdr:cNvPr id="19" name="AutoShape 51">
          <a:extLst>
            <a:ext uri="{FF2B5EF4-FFF2-40B4-BE49-F238E27FC236}">
              <a16:creationId xmlns:a16="http://schemas.microsoft.com/office/drawing/2014/main" id="{00000000-0008-0000-0300-000013000000}"/>
            </a:ext>
          </a:extLst>
        </xdr:cNvPr>
        <xdr:cNvSpPr>
          <a:spLocks/>
        </xdr:cNvSpPr>
      </xdr:nvSpPr>
      <xdr:spPr bwMode="auto">
        <a:xfrm>
          <a:off x="2333625" y="6981825"/>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28</xdr:row>
      <xdr:rowOff>7937</xdr:rowOff>
    </xdr:from>
    <xdr:to>
      <xdr:col>50</xdr:col>
      <xdr:colOff>71438</xdr:colOff>
      <xdr:row>31</xdr:row>
      <xdr:rowOff>17462</xdr:rowOff>
    </xdr:to>
    <xdr:sp macro="" textlink="">
      <xdr:nvSpPr>
        <xdr:cNvPr id="20" name="AutoShape 53">
          <a:extLst>
            <a:ext uri="{FF2B5EF4-FFF2-40B4-BE49-F238E27FC236}">
              <a16:creationId xmlns:a16="http://schemas.microsoft.com/office/drawing/2014/main" id="{00000000-0008-0000-0300-000014000000}"/>
            </a:ext>
          </a:extLst>
        </xdr:cNvPr>
        <xdr:cNvSpPr>
          <a:spLocks/>
        </xdr:cNvSpPr>
      </xdr:nvSpPr>
      <xdr:spPr bwMode="auto">
        <a:xfrm>
          <a:off x="7688263" y="6999287"/>
          <a:ext cx="6985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50800</xdr:colOff>
          <xdr:row>25</xdr:row>
          <xdr:rowOff>165100</xdr:rowOff>
        </xdr:from>
        <xdr:to>
          <xdr:col>16</xdr:col>
          <xdr:colOff>107950</xdr:colOff>
          <xdr:row>28</xdr:row>
          <xdr:rowOff>107950</xdr:rowOff>
        </xdr:to>
        <xdr:sp macro="" textlink="">
          <xdr:nvSpPr>
            <xdr:cNvPr id="527373" name="Check Box 13" hidden="1">
              <a:extLst>
                <a:ext uri="{63B3BB69-23CF-44E3-9099-C40C66FF867C}">
                  <a14:compatExt spid="_x0000_s527373"/>
                </a:ext>
                <a:ext uri="{FF2B5EF4-FFF2-40B4-BE49-F238E27FC236}">
                  <a16:creationId xmlns:a16="http://schemas.microsoft.com/office/drawing/2014/main" id="{00000000-0008-0000-0300-00000D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50800</xdr:colOff>
          <xdr:row>25</xdr:row>
          <xdr:rowOff>165100</xdr:rowOff>
        </xdr:from>
        <xdr:to>
          <xdr:col>22</xdr:col>
          <xdr:colOff>107950</xdr:colOff>
          <xdr:row>28</xdr:row>
          <xdr:rowOff>107950</xdr:rowOff>
        </xdr:to>
        <xdr:sp macro="" textlink="">
          <xdr:nvSpPr>
            <xdr:cNvPr id="527374" name="Check Box 14" hidden="1">
              <a:extLst>
                <a:ext uri="{63B3BB69-23CF-44E3-9099-C40C66FF867C}">
                  <a14:compatExt spid="_x0000_s527374"/>
                </a:ext>
                <a:ext uri="{FF2B5EF4-FFF2-40B4-BE49-F238E27FC236}">
                  <a16:creationId xmlns:a16="http://schemas.microsoft.com/office/drawing/2014/main" id="{00000000-0008-0000-0300-00000E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25</xdr:row>
          <xdr:rowOff>165100</xdr:rowOff>
        </xdr:from>
        <xdr:to>
          <xdr:col>28</xdr:col>
          <xdr:colOff>107950</xdr:colOff>
          <xdr:row>28</xdr:row>
          <xdr:rowOff>107950</xdr:rowOff>
        </xdr:to>
        <xdr:sp macro="" textlink="">
          <xdr:nvSpPr>
            <xdr:cNvPr id="527375" name="Check Box 15" hidden="1">
              <a:extLst>
                <a:ext uri="{63B3BB69-23CF-44E3-9099-C40C66FF867C}">
                  <a14:compatExt spid="_x0000_s527375"/>
                </a:ext>
                <a:ext uri="{FF2B5EF4-FFF2-40B4-BE49-F238E27FC236}">
                  <a16:creationId xmlns:a16="http://schemas.microsoft.com/office/drawing/2014/main" id="{00000000-0008-0000-0300-00000F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25</xdr:row>
          <xdr:rowOff>165100</xdr:rowOff>
        </xdr:from>
        <xdr:to>
          <xdr:col>34</xdr:col>
          <xdr:colOff>76200</xdr:colOff>
          <xdr:row>28</xdr:row>
          <xdr:rowOff>107950</xdr:rowOff>
        </xdr:to>
        <xdr:sp macro="" textlink="">
          <xdr:nvSpPr>
            <xdr:cNvPr id="527376" name="Check Box 16" hidden="1">
              <a:extLst>
                <a:ext uri="{63B3BB69-23CF-44E3-9099-C40C66FF867C}">
                  <a14:compatExt spid="_x0000_s527376"/>
                </a:ext>
                <a:ext uri="{FF2B5EF4-FFF2-40B4-BE49-F238E27FC236}">
                  <a16:creationId xmlns:a16="http://schemas.microsoft.com/office/drawing/2014/main" id="{00000000-0008-0000-0300-000010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25</xdr:row>
          <xdr:rowOff>165100</xdr:rowOff>
        </xdr:from>
        <xdr:to>
          <xdr:col>40</xdr:col>
          <xdr:colOff>76200</xdr:colOff>
          <xdr:row>28</xdr:row>
          <xdr:rowOff>107950</xdr:rowOff>
        </xdr:to>
        <xdr:sp macro="" textlink="">
          <xdr:nvSpPr>
            <xdr:cNvPr id="527377" name="Check Box 17" hidden="1">
              <a:extLst>
                <a:ext uri="{63B3BB69-23CF-44E3-9099-C40C66FF867C}">
                  <a14:compatExt spid="_x0000_s527377"/>
                </a:ext>
                <a:ext uri="{FF2B5EF4-FFF2-40B4-BE49-F238E27FC236}">
                  <a16:creationId xmlns:a16="http://schemas.microsoft.com/office/drawing/2014/main" id="{00000000-0008-0000-0300-000011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28</xdr:row>
          <xdr:rowOff>146050</xdr:rowOff>
        </xdr:from>
        <xdr:to>
          <xdr:col>9</xdr:col>
          <xdr:colOff>146050</xdr:colOff>
          <xdr:row>30</xdr:row>
          <xdr:rowOff>88900</xdr:rowOff>
        </xdr:to>
        <xdr:sp macro="" textlink="">
          <xdr:nvSpPr>
            <xdr:cNvPr id="527378" name="Check Box 18" hidden="1">
              <a:extLst>
                <a:ext uri="{63B3BB69-23CF-44E3-9099-C40C66FF867C}">
                  <a14:compatExt spid="_x0000_s527378"/>
                </a:ext>
                <a:ext uri="{FF2B5EF4-FFF2-40B4-BE49-F238E27FC236}">
                  <a16:creationId xmlns:a16="http://schemas.microsoft.com/office/drawing/2014/main" id="{00000000-0008-0000-0300-000012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66675</xdr:colOff>
      <xdr:row>33</xdr:row>
      <xdr:rowOff>114289</xdr:rowOff>
    </xdr:from>
    <xdr:to>
      <xdr:col>13</xdr:col>
      <xdr:colOff>9525</xdr:colOff>
      <xdr:row>36</xdr:row>
      <xdr:rowOff>240629</xdr:rowOff>
    </xdr:to>
    <xdr:sp macro="" textlink="">
      <xdr:nvSpPr>
        <xdr:cNvPr id="27" name="AutoShape 51">
          <a:extLst>
            <a:ext uri="{FF2B5EF4-FFF2-40B4-BE49-F238E27FC236}">
              <a16:creationId xmlns:a16="http://schemas.microsoft.com/office/drawing/2014/main" id="{00000000-0008-0000-0300-00001B000000}"/>
            </a:ext>
          </a:extLst>
        </xdr:cNvPr>
        <xdr:cNvSpPr>
          <a:spLocks noChangeAspect="1"/>
        </xdr:cNvSpPr>
      </xdr:nvSpPr>
      <xdr:spPr bwMode="auto">
        <a:xfrm>
          <a:off x="2324100" y="8220064"/>
          <a:ext cx="85725" cy="745465"/>
        </a:xfrm>
        <a:prstGeom prst="leftBracket">
          <a:avLst>
            <a:gd name="adj" fmla="val 58333"/>
          </a:avLst>
        </a:prstGeom>
        <a:noFill/>
        <a:ln w="9525">
          <a:solidFill>
            <a:srgbClr val="000000"/>
          </a:solidFill>
          <a:round/>
          <a:headEnd/>
          <a:tailEnd/>
        </a:ln>
      </xdr:spPr>
    </xdr:sp>
    <xdr:clientData/>
  </xdr:twoCellAnchor>
  <xdr:twoCellAnchor>
    <xdr:from>
      <xdr:col>50</xdr:col>
      <xdr:colOff>1573</xdr:colOff>
      <xdr:row>34</xdr:row>
      <xdr:rowOff>7924</xdr:rowOff>
    </xdr:from>
    <xdr:to>
      <xdr:col>50</xdr:col>
      <xdr:colOff>85539</xdr:colOff>
      <xdr:row>37</xdr:row>
      <xdr:rowOff>9526</xdr:rowOff>
    </xdr:to>
    <xdr:sp macro="" textlink="">
      <xdr:nvSpPr>
        <xdr:cNvPr id="28" name="AutoShape 53">
          <a:extLst>
            <a:ext uri="{FF2B5EF4-FFF2-40B4-BE49-F238E27FC236}">
              <a16:creationId xmlns:a16="http://schemas.microsoft.com/office/drawing/2014/main" id="{00000000-0008-0000-0300-00001C000000}"/>
            </a:ext>
          </a:extLst>
        </xdr:cNvPr>
        <xdr:cNvSpPr>
          <a:spLocks noChangeAspect="1"/>
        </xdr:cNvSpPr>
      </xdr:nvSpPr>
      <xdr:spPr bwMode="auto">
        <a:xfrm>
          <a:off x="7688248" y="8237524"/>
          <a:ext cx="83966" cy="744552"/>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50800</xdr:colOff>
          <xdr:row>31</xdr:row>
          <xdr:rowOff>165100</xdr:rowOff>
        </xdr:from>
        <xdr:to>
          <xdr:col>16</xdr:col>
          <xdr:colOff>114300</xdr:colOff>
          <xdr:row>34</xdr:row>
          <xdr:rowOff>107950</xdr:rowOff>
        </xdr:to>
        <xdr:sp macro="" textlink="">
          <xdr:nvSpPr>
            <xdr:cNvPr id="527379" name="Check Box 19" hidden="1">
              <a:extLst>
                <a:ext uri="{63B3BB69-23CF-44E3-9099-C40C66FF867C}">
                  <a14:compatExt spid="_x0000_s527379"/>
                </a:ext>
                <a:ext uri="{FF2B5EF4-FFF2-40B4-BE49-F238E27FC236}">
                  <a16:creationId xmlns:a16="http://schemas.microsoft.com/office/drawing/2014/main" id="{00000000-0008-0000-0300-000013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50800</xdr:colOff>
          <xdr:row>31</xdr:row>
          <xdr:rowOff>152400</xdr:rowOff>
        </xdr:from>
        <xdr:to>
          <xdr:col>21</xdr:col>
          <xdr:colOff>38100</xdr:colOff>
          <xdr:row>34</xdr:row>
          <xdr:rowOff>107950</xdr:rowOff>
        </xdr:to>
        <xdr:sp macro="" textlink="">
          <xdr:nvSpPr>
            <xdr:cNvPr id="527380" name="Check Box 20" hidden="1">
              <a:extLst>
                <a:ext uri="{63B3BB69-23CF-44E3-9099-C40C66FF867C}">
                  <a14:compatExt spid="_x0000_s527380"/>
                </a:ext>
                <a:ext uri="{FF2B5EF4-FFF2-40B4-BE49-F238E27FC236}">
                  <a16:creationId xmlns:a16="http://schemas.microsoft.com/office/drawing/2014/main" id="{00000000-0008-0000-0300-000014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31</xdr:row>
          <xdr:rowOff>152400</xdr:rowOff>
        </xdr:from>
        <xdr:to>
          <xdr:col>28</xdr:col>
          <xdr:colOff>114300</xdr:colOff>
          <xdr:row>34</xdr:row>
          <xdr:rowOff>107950</xdr:rowOff>
        </xdr:to>
        <xdr:sp macro="" textlink="">
          <xdr:nvSpPr>
            <xdr:cNvPr id="527381" name="Check Box 21" hidden="1">
              <a:extLst>
                <a:ext uri="{63B3BB69-23CF-44E3-9099-C40C66FF867C}">
                  <a14:compatExt spid="_x0000_s527381"/>
                </a:ext>
                <a:ext uri="{FF2B5EF4-FFF2-40B4-BE49-F238E27FC236}">
                  <a16:creationId xmlns:a16="http://schemas.microsoft.com/office/drawing/2014/main" id="{00000000-0008-0000-0300-000015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31</xdr:row>
          <xdr:rowOff>152400</xdr:rowOff>
        </xdr:from>
        <xdr:to>
          <xdr:col>34</xdr:col>
          <xdr:colOff>88900</xdr:colOff>
          <xdr:row>34</xdr:row>
          <xdr:rowOff>107950</xdr:rowOff>
        </xdr:to>
        <xdr:sp macro="" textlink="">
          <xdr:nvSpPr>
            <xdr:cNvPr id="527382" name="Check Box 22" hidden="1">
              <a:extLst>
                <a:ext uri="{63B3BB69-23CF-44E3-9099-C40C66FF867C}">
                  <a14:compatExt spid="_x0000_s527382"/>
                </a:ext>
                <a:ext uri="{FF2B5EF4-FFF2-40B4-BE49-F238E27FC236}">
                  <a16:creationId xmlns:a16="http://schemas.microsoft.com/office/drawing/2014/main" id="{00000000-0008-0000-0300-000016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31</xdr:row>
          <xdr:rowOff>152400</xdr:rowOff>
        </xdr:from>
        <xdr:to>
          <xdr:col>40</xdr:col>
          <xdr:colOff>88900</xdr:colOff>
          <xdr:row>34</xdr:row>
          <xdr:rowOff>107950</xdr:rowOff>
        </xdr:to>
        <xdr:sp macro="" textlink="">
          <xdr:nvSpPr>
            <xdr:cNvPr id="527383" name="Check Box 23" hidden="1">
              <a:extLst>
                <a:ext uri="{63B3BB69-23CF-44E3-9099-C40C66FF867C}">
                  <a14:compatExt spid="_x0000_s527383"/>
                </a:ext>
                <a:ext uri="{FF2B5EF4-FFF2-40B4-BE49-F238E27FC236}">
                  <a16:creationId xmlns:a16="http://schemas.microsoft.com/office/drawing/2014/main" id="{00000000-0008-0000-0300-000017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34</xdr:row>
          <xdr:rowOff>165100</xdr:rowOff>
        </xdr:from>
        <xdr:to>
          <xdr:col>9</xdr:col>
          <xdr:colOff>146050</xdr:colOff>
          <xdr:row>36</xdr:row>
          <xdr:rowOff>107950</xdr:rowOff>
        </xdr:to>
        <xdr:sp macro="" textlink="">
          <xdr:nvSpPr>
            <xdr:cNvPr id="527384" name="Check Box 24" hidden="1">
              <a:extLst>
                <a:ext uri="{63B3BB69-23CF-44E3-9099-C40C66FF867C}">
                  <a14:compatExt spid="_x0000_s527384"/>
                </a:ext>
                <a:ext uri="{FF2B5EF4-FFF2-40B4-BE49-F238E27FC236}">
                  <a16:creationId xmlns:a16="http://schemas.microsoft.com/office/drawing/2014/main" id="{00000000-0008-0000-0300-000018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6</xdr:col>
      <xdr:colOff>74839</xdr:colOff>
      <xdr:row>7</xdr:row>
      <xdr:rowOff>0</xdr:rowOff>
    </xdr:from>
    <xdr:to>
      <xdr:col>6</xdr:col>
      <xdr:colOff>120558</xdr:colOff>
      <xdr:row>7</xdr:row>
      <xdr:rowOff>214995</xdr:rowOff>
    </xdr:to>
    <xdr:sp macro="" textlink="">
      <xdr:nvSpPr>
        <xdr:cNvPr id="35" name="AutoShape 52">
          <a:extLst>
            <a:ext uri="{FF2B5EF4-FFF2-40B4-BE49-F238E27FC236}">
              <a16:creationId xmlns:a16="http://schemas.microsoft.com/office/drawing/2014/main" id="{00000000-0008-0000-0300-000023000000}"/>
            </a:ext>
          </a:extLst>
        </xdr:cNvPr>
        <xdr:cNvSpPr>
          <a:spLocks/>
        </xdr:cNvSpPr>
      </xdr:nvSpPr>
      <xdr:spPr bwMode="auto">
        <a:xfrm>
          <a:off x="1475014" y="2914650"/>
          <a:ext cx="45719" cy="214995"/>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50800</xdr:colOff>
          <xdr:row>5</xdr:row>
          <xdr:rowOff>31750</xdr:rowOff>
        </xdr:from>
        <xdr:to>
          <xdr:col>9</xdr:col>
          <xdr:colOff>69850</xdr:colOff>
          <xdr:row>5</xdr:row>
          <xdr:rowOff>241300</xdr:rowOff>
        </xdr:to>
        <xdr:sp macro="" textlink="">
          <xdr:nvSpPr>
            <xdr:cNvPr id="527385" name="Option Button 25" hidden="1">
              <a:extLst>
                <a:ext uri="{63B3BB69-23CF-44E3-9099-C40C66FF867C}">
                  <a14:compatExt spid="_x0000_s527385"/>
                </a:ext>
                <a:ext uri="{FF2B5EF4-FFF2-40B4-BE49-F238E27FC236}">
                  <a16:creationId xmlns:a16="http://schemas.microsoft.com/office/drawing/2014/main" id="{00000000-0008-0000-0300-000019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31750</xdr:rowOff>
        </xdr:from>
        <xdr:to>
          <xdr:col>15</xdr:col>
          <xdr:colOff>107950</xdr:colOff>
          <xdr:row>5</xdr:row>
          <xdr:rowOff>228600</xdr:rowOff>
        </xdr:to>
        <xdr:sp macro="" textlink="">
          <xdr:nvSpPr>
            <xdr:cNvPr id="527386" name="Option Button 26" hidden="1">
              <a:extLst>
                <a:ext uri="{63B3BB69-23CF-44E3-9099-C40C66FF867C}">
                  <a14:compatExt spid="_x0000_s527386"/>
                </a:ext>
                <a:ext uri="{FF2B5EF4-FFF2-40B4-BE49-F238E27FC236}">
                  <a16:creationId xmlns:a16="http://schemas.microsoft.com/office/drawing/2014/main" id="{00000000-0008-0000-0300-00001A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5</xdr:row>
          <xdr:rowOff>31750</xdr:rowOff>
        </xdr:from>
        <xdr:to>
          <xdr:col>21</xdr:col>
          <xdr:colOff>127000</xdr:colOff>
          <xdr:row>5</xdr:row>
          <xdr:rowOff>228600</xdr:rowOff>
        </xdr:to>
        <xdr:sp macro="" textlink="">
          <xdr:nvSpPr>
            <xdr:cNvPr id="527387" name="Option Button 27" hidden="1">
              <a:extLst>
                <a:ext uri="{63B3BB69-23CF-44E3-9099-C40C66FF867C}">
                  <a14:compatExt spid="_x0000_s527387"/>
                </a:ext>
                <a:ext uri="{FF2B5EF4-FFF2-40B4-BE49-F238E27FC236}">
                  <a16:creationId xmlns:a16="http://schemas.microsoft.com/office/drawing/2014/main" id="{00000000-0008-0000-0300-00001B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6</xdr:row>
          <xdr:rowOff>31750</xdr:rowOff>
        </xdr:from>
        <xdr:to>
          <xdr:col>9</xdr:col>
          <xdr:colOff>76200</xdr:colOff>
          <xdr:row>6</xdr:row>
          <xdr:rowOff>228600</xdr:rowOff>
        </xdr:to>
        <xdr:sp macro="" textlink="">
          <xdr:nvSpPr>
            <xdr:cNvPr id="527388" name="Option Button 28" hidden="1">
              <a:extLst>
                <a:ext uri="{63B3BB69-23CF-44E3-9099-C40C66FF867C}">
                  <a14:compatExt spid="_x0000_s527388"/>
                </a:ext>
                <a:ext uri="{FF2B5EF4-FFF2-40B4-BE49-F238E27FC236}">
                  <a16:creationId xmlns:a16="http://schemas.microsoft.com/office/drawing/2014/main" id="{00000000-0008-0000-0300-00001C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6</xdr:row>
          <xdr:rowOff>31750</xdr:rowOff>
        </xdr:from>
        <xdr:to>
          <xdr:col>15</xdr:col>
          <xdr:colOff>107950</xdr:colOff>
          <xdr:row>6</xdr:row>
          <xdr:rowOff>228600</xdr:rowOff>
        </xdr:to>
        <xdr:sp macro="" textlink="">
          <xdr:nvSpPr>
            <xdr:cNvPr id="527389" name="Option Button 29" hidden="1">
              <a:extLst>
                <a:ext uri="{63B3BB69-23CF-44E3-9099-C40C66FF867C}">
                  <a14:compatExt spid="_x0000_s527389"/>
                </a:ext>
                <a:ext uri="{FF2B5EF4-FFF2-40B4-BE49-F238E27FC236}">
                  <a16:creationId xmlns:a16="http://schemas.microsoft.com/office/drawing/2014/main" id="{00000000-0008-0000-0300-00001D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5</xdr:row>
          <xdr:rowOff>31750</xdr:rowOff>
        </xdr:from>
        <xdr:to>
          <xdr:col>27</xdr:col>
          <xdr:colOff>88900</xdr:colOff>
          <xdr:row>5</xdr:row>
          <xdr:rowOff>228600</xdr:rowOff>
        </xdr:to>
        <xdr:sp macro="" textlink="">
          <xdr:nvSpPr>
            <xdr:cNvPr id="527390" name="Option Button 30" hidden="1">
              <a:extLst>
                <a:ext uri="{63B3BB69-23CF-44E3-9099-C40C66FF867C}">
                  <a14:compatExt spid="_x0000_s527390"/>
                </a:ext>
                <a:ext uri="{FF2B5EF4-FFF2-40B4-BE49-F238E27FC236}">
                  <a16:creationId xmlns:a16="http://schemas.microsoft.com/office/drawing/2014/main" id="{00000000-0008-0000-0300-00001E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5</xdr:row>
          <xdr:rowOff>31750</xdr:rowOff>
        </xdr:from>
        <xdr:to>
          <xdr:col>33</xdr:col>
          <xdr:colOff>107950</xdr:colOff>
          <xdr:row>5</xdr:row>
          <xdr:rowOff>228600</xdr:rowOff>
        </xdr:to>
        <xdr:sp macro="" textlink="">
          <xdr:nvSpPr>
            <xdr:cNvPr id="527391" name="Option Button 31" hidden="1">
              <a:extLst>
                <a:ext uri="{63B3BB69-23CF-44E3-9099-C40C66FF867C}">
                  <a14:compatExt spid="_x0000_s527391"/>
                </a:ext>
                <a:ext uri="{FF2B5EF4-FFF2-40B4-BE49-F238E27FC236}">
                  <a16:creationId xmlns:a16="http://schemas.microsoft.com/office/drawing/2014/main" id="{00000000-0008-0000-0300-00001F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5</xdr:row>
          <xdr:rowOff>31750</xdr:rowOff>
        </xdr:from>
        <xdr:to>
          <xdr:col>39</xdr:col>
          <xdr:colOff>107950</xdr:colOff>
          <xdr:row>5</xdr:row>
          <xdr:rowOff>228600</xdr:rowOff>
        </xdr:to>
        <xdr:sp macro="" textlink="">
          <xdr:nvSpPr>
            <xdr:cNvPr id="527392" name="Option Button 32" hidden="1">
              <a:extLst>
                <a:ext uri="{63B3BB69-23CF-44E3-9099-C40C66FF867C}">
                  <a14:compatExt spid="_x0000_s527392"/>
                </a:ext>
                <a:ext uri="{FF2B5EF4-FFF2-40B4-BE49-F238E27FC236}">
                  <a16:creationId xmlns:a16="http://schemas.microsoft.com/office/drawing/2014/main" id="{00000000-0008-0000-0300-000020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69850</xdr:colOff>
          <xdr:row>5</xdr:row>
          <xdr:rowOff>31750</xdr:rowOff>
        </xdr:from>
        <xdr:to>
          <xdr:col>45</xdr:col>
          <xdr:colOff>88900</xdr:colOff>
          <xdr:row>5</xdr:row>
          <xdr:rowOff>228600</xdr:rowOff>
        </xdr:to>
        <xdr:sp macro="" textlink="">
          <xdr:nvSpPr>
            <xdr:cNvPr id="527393" name="Option Button 33" hidden="1">
              <a:extLst>
                <a:ext uri="{63B3BB69-23CF-44E3-9099-C40C66FF867C}">
                  <a14:compatExt spid="_x0000_s527393"/>
                </a:ext>
                <a:ext uri="{FF2B5EF4-FFF2-40B4-BE49-F238E27FC236}">
                  <a16:creationId xmlns:a16="http://schemas.microsoft.com/office/drawing/2014/main" id="{00000000-0008-0000-0300-000021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19050</xdr:colOff>
      <xdr:row>20</xdr:row>
      <xdr:rowOff>0</xdr:rowOff>
    </xdr:from>
    <xdr:to>
      <xdr:col>12</xdr:col>
      <xdr:colOff>0</xdr:colOff>
      <xdr:row>21</xdr:row>
      <xdr:rowOff>180975</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a:xfrm>
          <a:off x="19050" y="251460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52</xdr:row>
      <xdr:rowOff>0</xdr:rowOff>
    </xdr:from>
    <xdr:to>
      <xdr:col>12</xdr:col>
      <xdr:colOff>0</xdr:colOff>
      <xdr:row>53</xdr:row>
      <xdr:rowOff>180975</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a:off x="19050" y="1045845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54</xdr:row>
      <xdr:rowOff>161925</xdr:rowOff>
    </xdr:from>
    <xdr:to>
      <xdr:col>16</xdr:col>
      <xdr:colOff>9525</xdr:colOff>
      <xdr:row>54</xdr:row>
      <xdr:rowOff>161925</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a:off x="2257425" y="1100137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0</xdr:colOff>
      <xdr:row>55</xdr:row>
      <xdr:rowOff>161925</xdr:rowOff>
    </xdr:from>
    <xdr:to>
      <xdr:col>33</xdr:col>
      <xdr:colOff>19050</xdr:colOff>
      <xdr:row>55</xdr:row>
      <xdr:rowOff>161925</xdr:rowOff>
    </xdr:to>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a:off x="2838450" y="11315700"/>
          <a:ext cx="29337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56</xdr:row>
      <xdr:rowOff>180975</xdr:rowOff>
    </xdr:from>
    <xdr:to>
      <xdr:col>20</xdr:col>
      <xdr:colOff>9525</xdr:colOff>
      <xdr:row>56</xdr:row>
      <xdr:rowOff>180975</xdr:rowOff>
    </xdr:to>
    <xdr:cxnSp macro="">
      <xdr:nvCxnSpPr>
        <xdr:cNvPr id="16" name="直線コネクタ 15">
          <a:extLst>
            <a:ext uri="{FF2B5EF4-FFF2-40B4-BE49-F238E27FC236}">
              <a16:creationId xmlns:a16="http://schemas.microsoft.com/office/drawing/2014/main" id="{00000000-0008-0000-0400-000010000000}"/>
            </a:ext>
          </a:extLst>
        </xdr:cNvPr>
        <xdr:cNvCxnSpPr/>
      </xdr:nvCxnSpPr>
      <xdr:spPr>
        <a:xfrm>
          <a:off x="3371850" y="1164907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56</xdr:row>
      <xdr:rowOff>171450</xdr:rowOff>
    </xdr:from>
    <xdr:to>
      <xdr:col>26</xdr:col>
      <xdr:colOff>9525</xdr:colOff>
      <xdr:row>56</xdr:row>
      <xdr:rowOff>171450</xdr:rowOff>
    </xdr:to>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4400550" y="116395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56</xdr:row>
      <xdr:rowOff>190500</xdr:rowOff>
    </xdr:from>
    <xdr:to>
      <xdr:col>32</xdr:col>
      <xdr:colOff>9525</xdr:colOff>
      <xdr:row>56</xdr:row>
      <xdr:rowOff>190500</xdr:rowOff>
    </xdr:to>
    <xdr:cxnSp macro="">
      <xdr:nvCxnSpPr>
        <xdr:cNvPr id="18" name="直線コネクタ 17">
          <a:extLst>
            <a:ext uri="{FF2B5EF4-FFF2-40B4-BE49-F238E27FC236}">
              <a16:creationId xmlns:a16="http://schemas.microsoft.com/office/drawing/2014/main" id="{00000000-0008-0000-0400-000012000000}"/>
            </a:ext>
          </a:extLst>
        </xdr:cNvPr>
        <xdr:cNvCxnSpPr/>
      </xdr:nvCxnSpPr>
      <xdr:spPr>
        <a:xfrm>
          <a:off x="5429250" y="116586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27</xdr:col>
      <xdr:colOff>9525</xdr:colOff>
      <xdr:row>57</xdr:row>
      <xdr:rowOff>180975</xdr:rowOff>
    </xdr:from>
    <xdr:to>
      <xdr:col>34</xdr:col>
      <xdr:colOff>19050</xdr:colOff>
      <xdr:row>57</xdr:row>
      <xdr:rowOff>180975</xdr:rowOff>
    </xdr:to>
    <xdr:cxnSp macro="">
      <xdr:nvCxnSpPr>
        <xdr:cNvPr id="19" name="直線コネクタ 18">
          <a:extLst>
            <a:ext uri="{FF2B5EF4-FFF2-40B4-BE49-F238E27FC236}">
              <a16:creationId xmlns:a16="http://schemas.microsoft.com/office/drawing/2014/main" id="{00000000-0008-0000-0400-000013000000}"/>
            </a:ext>
          </a:extLst>
        </xdr:cNvPr>
        <xdr:cNvCxnSpPr/>
      </xdr:nvCxnSpPr>
      <xdr:spPr>
        <a:xfrm>
          <a:off x="4733925" y="11963400"/>
          <a:ext cx="120967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9525</xdr:colOff>
      <xdr:row>58</xdr:row>
      <xdr:rowOff>171450</xdr:rowOff>
    </xdr:from>
    <xdr:to>
      <xdr:col>34</xdr:col>
      <xdr:colOff>95250</xdr:colOff>
      <xdr:row>58</xdr:row>
      <xdr:rowOff>171450</xdr:rowOff>
    </xdr:to>
    <xdr:cxnSp macro="">
      <xdr:nvCxnSpPr>
        <xdr:cNvPr id="20" name="直線コネクタ 19">
          <a:extLst>
            <a:ext uri="{FF2B5EF4-FFF2-40B4-BE49-F238E27FC236}">
              <a16:creationId xmlns:a16="http://schemas.microsoft.com/office/drawing/2014/main" id="{00000000-0008-0000-0400-000014000000}"/>
            </a:ext>
          </a:extLst>
        </xdr:cNvPr>
        <xdr:cNvCxnSpPr/>
      </xdr:nvCxnSpPr>
      <xdr:spPr>
        <a:xfrm>
          <a:off x="5591175" y="12268200"/>
          <a:ext cx="4286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34</xdr:col>
      <xdr:colOff>76200</xdr:colOff>
      <xdr:row>59</xdr:row>
      <xdr:rowOff>171450</xdr:rowOff>
    </xdr:from>
    <xdr:to>
      <xdr:col>35</xdr:col>
      <xdr:colOff>66675</xdr:colOff>
      <xdr:row>59</xdr:row>
      <xdr:rowOff>171450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6000750" y="125825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36</xdr:col>
      <xdr:colOff>9525</xdr:colOff>
      <xdr:row>60</xdr:row>
      <xdr:rowOff>161925</xdr:rowOff>
    </xdr:from>
    <xdr:to>
      <xdr:col>37</xdr:col>
      <xdr:colOff>0</xdr:colOff>
      <xdr:row>60</xdr:row>
      <xdr:rowOff>161925</xdr:rowOff>
    </xdr:to>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6276975" y="128873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13</xdr:col>
      <xdr:colOff>161925</xdr:colOff>
      <xdr:row>56</xdr:row>
      <xdr:rowOff>171450</xdr:rowOff>
    </xdr:from>
    <xdr:to>
      <xdr:col>14</xdr:col>
      <xdr:colOff>152400</xdr:colOff>
      <xdr:row>56</xdr:row>
      <xdr:rowOff>171450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2486025" y="11639550"/>
          <a:ext cx="161925" cy="0"/>
        </a:xfrm>
        <a:prstGeom prst="line">
          <a:avLst/>
        </a:prstGeom>
        <a:noFill/>
        <a:ln w="25400" cap="flat" cmpd="sng" algn="ctr">
          <a:solidFill>
            <a:sysClr val="windowText" lastClr="000000"/>
          </a:solidFill>
          <a:prstDash val="solid"/>
        </a:ln>
        <a:effectLst/>
      </xdr:spPr>
    </xdr:cxnSp>
    <xdr:clientData fLock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xdr:colOff>
          <xdr:row>18</xdr:row>
          <xdr:rowOff>50800</xdr:rowOff>
        </xdr:from>
        <xdr:to>
          <xdr:col>4</xdr:col>
          <xdr:colOff>266700</xdr:colOff>
          <xdr:row>19</xdr:row>
          <xdr:rowOff>38100</xdr:rowOff>
        </xdr:to>
        <xdr:sp macro="" textlink="">
          <xdr:nvSpPr>
            <xdr:cNvPr id="571393" name="Option Button 1" hidden="1">
              <a:extLst>
                <a:ext uri="{63B3BB69-23CF-44E3-9099-C40C66FF867C}">
                  <a14:compatExt spid="_x0000_s571393"/>
                </a:ext>
                <a:ext uri="{FF2B5EF4-FFF2-40B4-BE49-F238E27FC236}">
                  <a16:creationId xmlns:a16="http://schemas.microsoft.com/office/drawing/2014/main" id="{00000000-0008-0000-0600-000001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298450</xdr:colOff>
          <xdr:row>18</xdr:row>
          <xdr:rowOff>50800</xdr:rowOff>
        </xdr:from>
        <xdr:to>
          <xdr:col>7</xdr:col>
          <xdr:colOff>146050</xdr:colOff>
          <xdr:row>19</xdr:row>
          <xdr:rowOff>50800</xdr:rowOff>
        </xdr:to>
        <xdr:sp macro="" textlink="">
          <xdr:nvSpPr>
            <xdr:cNvPr id="571394" name="Option Button 2" hidden="1">
              <a:extLst>
                <a:ext uri="{63B3BB69-23CF-44E3-9099-C40C66FF867C}">
                  <a14:compatExt spid="_x0000_s571394"/>
                </a:ext>
                <a:ext uri="{FF2B5EF4-FFF2-40B4-BE49-F238E27FC236}">
                  <a16:creationId xmlns:a16="http://schemas.microsoft.com/office/drawing/2014/main" id="{00000000-0008-0000-0600-000002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18</xdr:row>
          <xdr:rowOff>50800</xdr:rowOff>
        </xdr:from>
        <xdr:to>
          <xdr:col>10</xdr:col>
          <xdr:colOff>31750</xdr:colOff>
          <xdr:row>19</xdr:row>
          <xdr:rowOff>50800</xdr:rowOff>
        </xdr:to>
        <xdr:sp macro="" textlink="">
          <xdr:nvSpPr>
            <xdr:cNvPr id="571395" name="Option Button 3" hidden="1">
              <a:extLst>
                <a:ext uri="{63B3BB69-23CF-44E3-9099-C40C66FF867C}">
                  <a14:compatExt spid="_x0000_s571395"/>
                </a:ext>
                <a:ext uri="{FF2B5EF4-FFF2-40B4-BE49-F238E27FC236}">
                  <a16:creationId xmlns:a16="http://schemas.microsoft.com/office/drawing/2014/main" id="{00000000-0008-0000-0600-000003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107950</xdr:colOff>
          <xdr:row>18</xdr:row>
          <xdr:rowOff>69850</xdr:rowOff>
        </xdr:from>
        <xdr:to>
          <xdr:col>12</xdr:col>
          <xdr:colOff>304800</xdr:colOff>
          <xdr:row>19</xdr:row>
          <xdr:rowOff>69850</xdr:rowOff>
        </xdr:to>
        <xdr:sp macro="" textlink="">
          <xdr:nvSpPr>
            <xdr:cNvPr id="571396" name="Option Button 4" hidden="1">
              <a:extLst>
                <a:ext uri="{63B3BB69-23CF-44E3-9099-C40C66FF867C}">
                  <a14:compatExt spid="_x0000_s571396"/>
                </a:ext>
                <a:ext uri="{FF2B5EF4-FFF2-40B4-BE49-F238E27FC236}">
                  <a16:creationId xmlns:a16="http://schemas.microsoft.com/office/drawing/2014/main" id="{00000000-0008-0000-0600-000004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30</xdr:row>
      <xdr:rowOff>119063</xdr:rowOff>
    </xdr:from>
    <xdr:to>
      <xdr:col>1</xdr:col>
      <xdr:colOff>171450</xdr:colOff>
      <xdr:row>33</xdr:row>
      <xdr:rowOff>90488</xdr:rowOff>
    </xdr:to>
    <xdr:sp macro="" textlink="">
      <xdr:nvSpPr>
        <xdr:cNvPr id="6" name="左大かっこ 5">
          <a:extLst>
            <a:ext uri="{FF2B5EF4-FFF2-40B4-BE49-F238E27FC236}">
              <a16:creationId xmlns:a16="http://schemas.microsoft.com/office/drawing/2014/main" id="{00000000-0008-0000-0600-000006000000}"/>
            </a:ext>
          </a:extLst>
        </xdr:cNvPr>
        <xdr:cNvSpPr/>
      </xdr:nvSpPr>
      <xdr:spPr>
        <a:xfrm>
          <a:off x="723900" y="7872413"/>
          <a:ext cx="76200" cy="7334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209550</xdr:colOff>
      <xdr:row>30</xdr:row>
      <xdr:rowOff>119063</xdr:rowOff>
    </xdr:from>
    <xdr:to>
      <xdr:col>3</xdr:col>
      <xdr:colOff>285750</xdr:colOff>
      <xdr:row>33</xdr:row>
      <xdr:rowOff>90488</xdr:rowOff>
    </xdr:to>
    <xdr:sp macro="" textlink="">
      <xdr:nvSpPr>
        <xdr:cNvPr id="7" name="左大かっこ 6">
          <a:extLst>
            <a:ext uri="{FF2B5EF4-FFF2-40B4-BE49-F238E27FC236}">
              <a16:creationId xmlns:a16="http://schemas.microsoft.com/office/drawing/2014/main" id="{00000000-0008-0000-0600-000007000000}"/>
            </a:ext>
          </a:extLst>
        </xdr:cNvPr>
        <xdr:cNvSpPr/>
      </xdr:nvSpPr>
      <xdr:spPr>
        <a:xfrm rot="10800000">
          <a:off x="1568450" y="7872413"/>
          <a:ext cx="76200" cy="733425"/>
        </a:xfrm>
        <a:prstGeom prst="leftBracket">
          <a:avLst/>
        </a:prstGeom>
        <a:noFill/>
        <a:ln w="12700" cap="flat" cmpd="sng" algn="ctr">
          <a:solidFill>
            <a:schemeClr val="tx1"/>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18</xdr:row>
          <xdr:rowOff>222250</xdr:rowOff>
        </xdr:from>
        <xdr:to>
          <xdr:col>4</xdr:col>
          <xdr:colOff>260350</xdr:colOff>
          <xdr:row>19</xdr:row>
          <xdr:rowOff>222250</xdr:rowOff>
        </xdr:to>
        <xdr:sp macro="" textlink="">
          <xdr:nvSpPr>
            <xdr:cNvPr id="571397" name="Option Button 5" hidden="1">
              <a:extLst>
                <a:ext uri="{63B3BB69-23CF-44E3-9099-C40C66FF867C}">
                  <a14:compatExt spid="_x0000_s571397"/>
                </a:ext>
                <a:ext uri="{FF2B5EF4-FFF2-40B4-BE49-F238E27FC236}">
                  <a16:creationId xmlns:a16="http://schemas.microsoft.com/office/drawing/2014/main" id="{00000000-0008-0000-0600-000005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107950</xdr:colOff>
          <xdr:row>18</xdr:row>
          <xdr:rowOff>222250</xdr:rowOff>
        </xdr:from>
        <xdr:to>
          <xdr:col>8</xdr:col>
          <xdr:colOff>317500</xdr:colOff>
          <xdr:row>19</xdr:row>
          <xdr:rowOff>222250</xdr:rowOff>
        </xdr:to>
        <xdr:sp macro="" textlink="">
          <xdr:nvSpPr>
            <xdr:cNvPr id="571398" name="Option Button 6" hidden="1">
              <a:extLst>
                <a:ext uri="{63B3BB69-23CF-44E3-9099-C40C66FF867C}">
                  <a14:compatExt spid="_x0000_s571398"/>
                </a:ext>
                <a:ext uri="{FF2B5EF4-FFF2-40B4-BE49-F238E27FC236}">
                  <a16:creationId xmlns:a16="http://schemas.microsoft.com/office/drawing/2014/main" id="{00000000-0008-0000-0600-000006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107950</xdr:colOff>
          <xdr:row>36</xdr:row>
          <xdr:rowOff>127000</xdr:rowOff>
        </xdr:from>
        <xdr:to>
          <xdr:col>2</xdr:col>
          <xdr:colOff>107950</xdr:colOff>
          <xdr:row>36</xdr:row>
          <xdr:rowOff>393700</xdr:rowOff>
        </xdr:to>
        <xdr:sp macro="" textlink="">
          <xdr:nvSpPr>
            <xdr:cNvPr id="443393" name="Check Box 1" hidden="1">
              <a:extLst>
                <a:ext uri="{63B3BB69-23CF-44E3-9099-C40C66FF867C}">
                  <a14:compatExt spid="_x0000_s443393"/>
                </a:ext>
                <a:ext uri="{FF2B5EF4-FFF2-40B4-BE49-F238E27FC236}">
                  <a16:creationId xmlns:a16="http://schemas.microsoft.com/office/drawing/2014/main" id="{00000000-0008-0000-0700-000001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36</xdr:row>
          <xdr:rowOff>114300</xdr:rowOff>
        </xdr:from>
        <xdr:to>
          <xdr:col>19</xdr:col>
          <xdr:colOff>0</xdr:colOff>
          <xdr:row>36</xdr:row>
          <xdr:rowOff>412750</xdr:rowOff>
        </xdr:to>
        <xdr:sp macro="" textlink="">
          <xdr:nvSpPr>
            <xdr:cNvPr id="443394" name="Check Box 2" hidden="1">
              <a:extLst>
                <a:ext uri="{63B3BB69-23CF-44E3-9099-C40C66FF867C}">
                  <a14:compatExt spid="_x0000_s443394"/>
                </a:ext>
                <a:ext uri="{FF2B5EF4-FFF2-40B4-BE49-F238E27FC236}">
                  <a16:creationId xmlns:a16="http://schemas.microsoft.com/office/drawing/2014/main" id="{00000000-0008-0000-0700-000002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127000</xdr:rowOff>
        </xdr:from>
        <xdr:to>
          <xdr:col>3</xdr:col>
          <xdr:colOff>374650</xdr:colOff>
          <xdr:row>36</xdr:row>
          <xdr:rowOff>393700</xdr:rowOff>
        </xdr:to>
        <xdr:sp macro="" textlink="">
          <xdr:nvSpPr>
            <xdr:cNvPr id="443395" name="Check Box 3" hidden="1">
              <a:extLst>
                <a:ext uri="{63B3BB69-23CF-44E3-9099-C40C66FF867C}">
                  <a14:compatExt spid="_x0000_s443395"/>
                </a:ext>
                <a:ext uri="{FF2B5EF4-FFF2-40B4-BE49-F238E27FC236}">
                  <a16:creationId xmlns:a16="http://schemas.microsoft.com/office/drawing/2014/main" id="{00000000-0008-0000-0700-000003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127000</xdr:rowOff>
        </xdr:from>
        <xdr:to>
          <xdr:col>8</xdr:col>
          <xdr:colOff>12700</xdr:colOff>
          <xdr:row>36</xdr:row>
          <xdr:rowOff>393700</xdr:rowOff>
        </xdr:to>
        <xdr:sp macro="" textlink="">
          <xdr:nvSpPr>
            <xdr:cNvPr id="443396" name="Check Box 4" hidden="1">
              <a:extLst>
                <a:ext uri="{63B3BB69-23CF-44E3-9099-C40C66FF867C}">
                  <a14:compatExt spid="_x0000_s443396"/>
                </a:ext>
                <a:ext uri="{FF2B5EF4-FFF2-40B4-BE49-F238E27FC236}">
                  <a16:creationId xmlns:a16="http://schemas.microsoft.com/office/drawing/2014/main" id="{00000000-0008-0000-0700-000004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36</xdr:row>
          <xdr:rowOff>127000</xdr:rowOff>
        </xdr:from>
        <xdr:to>
          <xdr:col>13</xdr:col>
          <xdr:colOff>31750</xdr:colOff>
          <xdr:row>36</xdr:row>
          <xdr:rowOff>393700</xdr:rowOff>
        </xdr:to>
        <xdr:sp macro="" textlink="">
          <xdr:nvSpPr>
            <xdr:cNvPr id="443397" name="Check Box 5" hidden="1">
              <a:extLst>
                <a:ext uri="{63B3BB69-23CF-44E3-9099-C40C66FF867C}">
                  <a14:compatExt spid="_x0000_s443397"/>
                </a:ext>
                <a:ext uri="{FF2B5EF4-FFF2-40B4-BE49-F238E27FC236}">
                  <a16:creationId xmlns:a16="http://schemas.microsoft.com/office/drawing/2014/main" id="{00000000-0008-0000-0700-000005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38</xdr:row>
          <xdr:rowOff>127000</xdr:rowOff>
        </xdr:from>
        <xdr:to>
          <xdr:col>2</xdr:col>
          <xdr:colOff>107950</xdr:colOff>
          <xdr:row>38</xdr:row>
          <xdr:rowOff>393700</xdr:rowOff>
        </xdr:to>
        <xdr:sp macro="" textlink="">
          <xdr:nvSpPr>
            <xdr:cNvPr id="443398" name="Check Box 6" hidden="1">
              <a:extLst>
                <a:ext uri="{63B3BB69-23CF-44E3-9099-C40C66FF867C}">
                  <a14:compatExt spid="_x0000_s443398"/>
                </a:ext>
                <a:ext uri="{FF2B5EF4-FFF2-40B4-BE49-F238E27FC236}">
                  <a16:creationId xmlns:a16="http://schemas.microsoft.com/office/drawing/2014/main" id="{00000000-0008-0000-0700-000006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127000</xdr:rowOff>
        </xdr:from>
        <xdr:to>
          <xdr:col>18</xdr:col>
          <xdr:colOff>381000</xdr:colOff>
          <xdr:row>38</xdr:row>
          <xdr:rowOff>412750</xdr:rowOff>
        </xdr:to>
        <xdr:sp macro="" textlink="">
          <xdr:nvSpPr>
            <xdr:cNvPr id="443399" name="Check Box 7" hidden="1">
              <a:extLst>
                <a:ext uri="{63B3BB69-23CF-44E3-9099-C40C66FF867C}">
                  <a14:compatExt spid="_x0000_s443399"/>
                </a:ext>
                <a:ext uri="{FF2B5EF4-FFF2-40B4-BE49-F238E27FC236}">
                  <a16:creationId xmlns:a16="http://schemas.microsoft.com/office/drawing/2014/main" id="{00000000-0008-0000-0700-000007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5</xdr:row>
          <xdr:rowOff>184150</xdr:rowOff>
        </xdr:from>
        <xdr:to>
          <xdr:col>16</xdr:col>
          <xdr:colOff>88900</xdr:colOff>
          <xdr:row>6</xdr:row>
          <xdr:rowOff>190500</xdr:rowOff>
        </xdr:to>
        <xdr:sp macro="" textlink="">
          <xdr:nvSpPr>
            <xdr:cNvPr id="443400" name="Option Button 8" hidden="1">
              <a:extLst>
                <a:ext uri="{63B3BB69-23CF-44E3-9099-C40C66FF867C}">
                  <a14:compatExt spid="_x0000_s443400"/>
                </a:ext>
                <a:ext uri="{FF2B5EF4-FFF2-40B4-BE49-F238E27FC236}">
                  <a16:creationId xmlns:a16="http://schemas.microsoft.com/office/drawing/2014/main" id="{00000000-0008-0000-0700-000008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3</xdr:row>
          <xdr:rowOff>317500</xdr:rowOff>
        </xdr:from>
        <xdr:to>
          <xdr:col>16</xdr:col>
          <xdr:colOff>76200</xdr:colOff>
          <xdr:row>5</xdr:row>
          <xdr:rowOff>31750</xdr:rowOff>
        </xdr:to>
        <xdr:sp macro="" textlink="">
          <xdr:nvSpPr>
            <xdr:cNvPr id="443401" name="Option Button 9" hidden="1">
              <a:extLst>
                <a:ext uri="{63B3BB69-23CF-44E3-9099-C40C66FF867C}">
                  <a14:compatExt spid="_x0000_s443401"/>
                </a:ext>
                <a:ext uri="{FF2B5EF4-FFF2-40B4-BE49-F238E27FC236}">
                  <a16:creationId xmlns:a16="http://schemas.microsoft.com/office/drawing/2014/main" id="{00000000-0008-0000-0700-000009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4</xdr:row>
          <xdr:rowOff>184150</xdr:rowOff>
        </xdr:from>
        <xdr:to>
          <xdr:col>16</xdr:col>
          <xdr:colOff>76200</xdr:colOff>
          <xdr:row>6</xdr:row>
          <xdr:rowOff>12700</xdr:rowOff>
        </xdr:to>
        <xdr:sp macro="" textlink="">
          <xdr:nvSpPr>
            <xdr:cNvPr id="443402" name="Option Button 10" hidden="1">
              <a:extLst>
                <a:ext uri="{63B3BB69-23CF-44E3-9099-C40C66FF867C}">
                  <a14:compatExt spid="_x0000_s443402"/>
                </a:ext>
                <a:ext uri="{FF2B5EF4-FFF2-40B4-BE49-F238E27FC236}">
                  <a16:creationId xmlns:a16="http://schemas.microsoft.com/office/drawing/2014/main" id="{00000000-0008-0000-0700-00000A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1104900</xdr:colOff>
      <xdr:row>7</xdr:row>
      <xdr:rowOff>123825</xdr:rowOff>
    </xdr:from>
    <xdr:to>
      <xdr:col>24</xdr:col>
      <xdr:colOff>523875</xdr:colOff>
      <xdr:row>8</xdr:row>
      <xdr:rowOff>485775</xdr:rowOff>
    </xdr:to>
    <xdr:sp macro="" textlink="">
      <xdr:nvSpPr>
        <xdr:cNvPr id="12" name="二方向矢印 11">
          <a:extLst>
            <a:ext uri="{FF2B5EF4-FFF2-40B4-BE49-F238E27FC236}">
              <a16:creationId xmlns:a16="http://schemas.microsoft.com/office/drawing/2014/main" id="{00000000-0008-0000-0700-00000C000000}"/>
            </a:ext>
          </a:extLst>
        </xdr:cNvPr>
        <xdr:cNvSpPr/>
      </xdr:nvSpPr>
      <xdr:spPr>
        <a:xfrm>
          <a:off x="8972550" y="4591050"/>
          <a:ext cx="638175" cy="552450"/>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592030</xdr:colOff>
      <xdr:row>36</xdr:row>
      <xdr:rowOff>79131</xdr:rowOff>
    </xdr:from>
    <xdr:to>
      <xdr:col>17</xdr:col>
      <xdr:colOff>131444</xdr:colOff>
      <xdr:row>36</xdr:row>
      <xdr:rowOff>408843</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296880" y="10556631"/>
          <a:ext cx="4295564" cy="329712"/>
          <a:chOff x="1604596" y="11470298"/>
          <a:chExt cx="4873367" cy="329712"/>
        </a:xfrm>
      </xdr:grpSpPr>
      <xdr:sp macro="" textlink="">
        <xdr:nvSpPr>
          <xdr:cNvPr id="14" name="左大かっこ 13">
            <a:extLst>
              <a:ext uri="{FF2B5EF4-FFF2-40B4-BE49-F238E27FC236}">
                <a16:creationId xmlns:a16="http://schemas.microsoft.com/office/drawing/2014/main" id="{00000000-0008-0000-0700-00000E000000}"/>
              </a:ext>
            </a:extLst>
          </xdr:cNvPr>
          <xdr:cNvSpPr/>
        </xdr:nvSpPr>
        <xdr:spPr>
          <a:xfrm flipH="1">
            <a:off x="6432243"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左大かっこ 14">
            <a:extLst>
              <a:ext uri="{FF2B5EF4-FFF2-40B4-BE49-F238E27FC236}">
                <a16:creationId xmlns:a16="http://schemas.microsoft.com/office/drawing/2014/main" id="{00000000-0008-0000-0700-00000F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592015</xdr:colOff>
      <xdr:row>38</xdr:row>
      <xdr:rowOff>97448</xdr:rowOff>
    </xdr:from>
    <xdr:to>
      <xdr:col>17</xdr:col>
      <xdr:colOff>131444</xdr:colOff>
      <xdr:row>38</xdr:row>
      <xdr:rowOff>427160</xdr:rowOff>
    </xdr:to>
    <xdr:grpSp>
      <xdr:nvGrpSpPr>
        <xdr:cNvPr id="16" name="グループ化 15">
          <a:extLst>
            <a:ext uri="{FF2B5EF4-FFF2-40B4-BE49-F238E27FC236}">
              <a16:creationId xmlns:a16="http://schemas.microsoft.com/office/drawing/2014/main" id="{00000000-0008-0000-0700-000010000000}"/>
            </a:ext>
          </a:extLst>
        </xdr:cNvPr>
        <xdr:cNvGrpSpPr/>
      </xdr:nvGrpSpPr>
      <xdr:grpSpPr>
        <a:xfrm>
          <a:off x="1296865" y="11336948"/>
          <a:ext cx="4295579" cy="329712"/>
          <a:chOff x="1604596" y="11470298"/>
          <a:chExt cx="4873429" cy="329712"/>
        </a:xfrm>
      </xdr:grpSpPr>
      <xdr:sp macro="" textlink="">
        <xdr:nvSpPr>
          <xdr:cNvPr id="17" name="左大かっこ 16">
            <a:extLst>
              <a:ext uri="{FF2B5EF4-FFF2-40B4-BE49-F238E27FC236}">
                <a16:creationId xmlns:a16="http://schemas.microsoft.com/office/drawing/2014/main" id="{00000000-0008-0000-0700-000011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左大かっこ 17">
            <a:extLst>
              <a:ext uri="{FF2B5EF4-FFF2-40B4-BE49-F238E27FC236}">
                <a16:creationId xmlns:a16="http://schemas.microsoft.com/office/drawing/2014/main" id="{00000000-0008-0000-0700-000012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38100</xdr:colOff>
      <xdr:row>4</xdr:row>
      <xdr:rowOff>57150</xdr:rowOff>
    </xdr:from>
    <xdr:to>
      <xdr:col>21</xdr:col>
      <xdr:colOff>104775</xdr:colOff>
      <xdr:row>5</xdr:row>
      <xdr:rowOff>85725</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165100</xdr:rowOff>
        </xdr:from>
        <xdr:to>
          <xdr:col>16</xdr:col>
          <xdr:colOff>88900</xdr:colOff>
          <xdr:row>7</xdr:row>
          <xdr:rowOff>184150</xdr:rowOff>
        </xdr:to>
        <xdr:sp macro="" textlink="">
          <xdr:nvSpPr>
            <xdr:cNvPr id="443416" name="Option Button 24" hidden="1">
              <a:extLst>
                <a:ext uri="{63B3BB69-23CF-44E3-9099-C40C66FF867C}">
                  <a14:compatExt spid="_x0000_s443416"/>
                </a:ext>
                <a:ext uri="{FF2B5EF4-FFF2-40B4-BE49-F238E27FC236}">
                  <a16:creationId xmlns:a16="http://schemas.microsoft.com/office/drawing/2014/main" id="{00000000-0008-0000-0700-000018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107950</xdr:colOff>
          <xdr:row>36</xdr:row>
          <xdr:rowOff>127000</xdr:rowOff>
        </xdr:from>
        <xdr:to>
          <xdr:col>2</xdr:col>
          <xdr:colOff>107950</xdr:colOff>
          <xdr:row>36</xdr:row>
          <xdr:rowOff>393700</xdr:rowOff>
        </xdr:to>
        <xdr:sp macro="" textlink="">
          <xdr:nvSpPr>
            <xdr:cNvPr id="412673" name="Check Box 1" hidden="1">
              <a:extLst>
                <a:ext uri="{63B3BB69-23CF-44E3-9099-C40C66FF867C}">
                  <a14:compatExt spid="_x0000_s412673"/>
                </a:ext>
                <a:ext uri="{FF2B5EF4-FFF2-40B4-BE49-F238E27FC236}">
                  <a16:creationId xmlns:a16="http://schemas.microsoft.com/office/drawing/2014/main" id="{00000000-0008-0000-0800-000001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36</xdr:row>
          <xdr:rowOff>114300</xdr:rowOff>
        </xdr:from>
        <xdr:to>
          <xdr:col>19</xdr:col>
          <xdr:colOff>0</xdr:colOff>
          <xdr:row>36</xdr:row>
          <xdr:rowOff>412750</xdr:rowOff>
        </xdr:to>
        <xdr:sp macro="" textlink="">
          <xdr:nvSpPr>
            <xdr:cNvPr id="412674" name="Check Box 2" hidden="1">
              <a:extLst>
                <a:ext uri="{63B3BB69-23CF-44E3-9099-C40C66FF867C}">
                  <a14:compatExt spid="_x0000_s412674"/>
                </a:ext>
                <a:ext uri="{FF2B5EF4-FFF2-40B4-BE49-F238E27FC236}">
                  <a16:creationId xmlns:a16="http://schemas.microsoft.com/office/drawing/2014/main" id="{00000000-0008-0000-0800-000002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127000</xdr:rowOff>
        </xdr:from>
        <xdr:to>
          <xdr:col>3</xdr:col>
          <xdr:colOff>374650</xdr:colOff>
          <xdr:row>36</xdr:row>
          <xdr:rowOff>393700</xdr:rowOff>
        </xdr:to>
        <xdr:sp macro="" textlink="">
          <xdr:nvSpPr>
            <xdr:cNvPr id="412675" name="Check Box 3" hidden="1">
              <a:extLst>
                <a:ext uri="{63B3BB69-23CF-44E3-9099-C40C66FF867C}">
                  <a14:compatExt spid="_x0000_s412675"/>
                </a:ext>
                <a:ext uri="{FF2B5EF4-FFF2-40B4-BE49-F238E27FC236}">
                  <a16:creationId xmlns:a16="http://schemas.microsoft.com/office/drawing/2014/main" id="{00000000-0008-0000-0800-000003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127000</xdr:rowOff>
        </xdr:from>
        <xdr:to>
          <xdr:col>8</xdr:col>
          <xdr:colOff>12700</xdr:colOff>
          <xdr:row>36</xdr:row>
          <xdr:rowOff>393700</xdr:rowOff>
        </xdr:to>
        <xdr:sp macro="" textlink="">
          <xdr:nvSpPr>
            <xdr:cNvPr id="412676" name="Check Box 4" hidden="1">
              <a:extLst>
                <a:ext uri="{63B3BB69-23CF-44E3-9099-C40C66FF867C}">
                  <a14:compatExt spid="_x0000_s412676"/>
                </a:ext>
                <a:ext uri="{FF2B5EF4-FFF2-40B4-BE49-F238E27FC236}">
                  <a16:creationId xmlns:a16="http://schemas.microsoft.com/office/drawing/2014/main" id="{00000000-0008-0000-0800-000004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36</xdr:row>
          <xdr:rowOff>127000</xdr:rowOff>
        </xdr:from>
        <xdr:to>
          <xdr:col>13</xdr:col>
          <xdr:colOff>31750</xdr:colOff>
          <xdr:row>36</xdr:row>
          <xdr:rowOff>393700</xdr:rowOff>
        </xdr:to>
        <xdr:sp macro="" textlink="">
          <xdr:nvSpPr>
            <xdr:cNvPr id="412677" name="Check Box 5" hidden="1">
              <a:extLst>
                <a:ext uri="{63B3BB69-23CF-44E3-9099-C40C66FF867C}">
                  <a14:compatExt spid="_x0000_s412677"/>
                </a:ext>
                <a:ext uri="{FF2B5EF4-FFF2-40B4-BE49-F238E27FC236}">
                  <a16:creationId xmlns:a16="http://schemas.microsoft.com/office/drawing/2014/main" id="{00000000-0008-0000-0800-000005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38</xdr:row>
          <xdr:rowOff>127000</xdr:rowOff>
        </xdr:from>
        <xdr:to>
          <xdr:col>2</xdr:col>
          <xdr:colOff>107950</xdr:colOff>
          <xdr:row>38</xdr:row>
          <xdr:rowOff>393700</xdr:rowOff>
        </xdr:to>
        <xdr:sp macro="" textlink="">
          <xdr:nvSpPr>
            <xdr:cNvPr id="412678" name="Check Box 6" hidden="1">
              <a:extLst>
                <a:ext uri="{63B3BB69-23CF-44E3-9099-C40C66FF867C}">
                  <a14:compatExt spid="_x0000_s412678"/>
                </a:ext>
                <a:ext uri="{FF2B5EF4-FFF2-40B4-BE49-F238E27FC236}">
                  <a16:creationId xmlns:a16="http://schemas.microsoft.com/office/drawing/2014/main" id="{00000000-0008-0000-0800-000006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127000</xdr:rowOff>
        </xdr:from>
        <xdr:to>
          <xdr:col>18</xdr:col>
          <xdr:colOff>381000</xdr:colOff>
          <xdr:row>38</xdr:row>
          <xdr:rowOff>412750</xdr:rowOff>
        </xdr:to>
        <xdr:sp macro="" textlink="">
          <xdr:nvSpPr>
            <xdr:cNvPr id="412679" name="Check Box 7" hidden="1">
              <a:extLst>
                <a:ext uri="{63B3BB69-23CF-44E3-9099-C40C66FF867C}">
                  <a14:compatExt spid="_x0000_s412679"/>
                </a:ext>
                <a:ext uri="{FF2B5EF4-FFF2-40B4-BE49-F238E27FC236}">
                  <a16:creationId xmlns:a16="http://schemas.microsoft.com/office/drawing/2014/main" id="{00000000-0008-0000-0800-000007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184150</xdr:rowOff>
        </xdr:from>
        <xdr:to>
          <xdr:col>16</xdr:col>
          <xdr:colOff>76200</xdr:colOff>
          <xdr:row>6</xdr:row>
          <xdr:rowOff>184150</xdr:rowOff>
        </xdr:to>
        <xdr:sp macro="" textlink="">
          <xdr:nvSpPr>
            <xdr:cNvPr id="412680" name="Option Button 8" hidden="1">
              <a:extLst>
                <a:ext uri="{63B3BB69-23CF-44E3-9099-C40C66FF867C}">
                  <a14:compatExt spid="_x0000_s412680"/>
                </a:ext>
                <a:ext uri="{FF2B5EF4-FFF2-40B4-BE49-F238E27FC236}">
                  <a16:creationId xmlns:a16="http://schemas.microsoft.com/office/drawing/2014/main" id="{00000000-0008-0000-0800-000008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298450</xdr:rowOff>
        </xdr:from>
        <xdr:to>
          <xdr:col>16</xdr:col>
          <xdr:colOff>12700</xdr:colOff>
          <xdr:row>5</xdr:row>
          <xdr:rowOff>38100</xdr:rowOff>
        </xdr:to>
        <xdr:sp macro="" textlink="">
          <xdr:nvSpPr>
            <xdr:cNvPr id="412681" name="Option Button 9" hidden="1">
              <a:extLst>
                <a:ext uri="{63B3BB69-23CF-44E3-9099-C40C66FF867C}">
                  <a14:compatExt spid="_x0000_s412681"/>
                </a:ext>
                <a:ext uri="{FF2B5EF4-FFF2-40B4-BE49-F238E27FC236}">
                  <a16:creationId xmlns:a16="http://schemas.microsoft.com/office/drawing/2014/main" id="{00000000-0008-0000-0800-000009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184150</xdr:rowOff>
        </xdr:from>
        <xdr:to>
          <xdr:col>16</xdr:col>
          <xdr:colOff>69850</xdr:colOff>
          <xdr:row>6</xdr:row>
          <xdr:rowOff>0</xdr:rowOff>
        </xdr:to>
        <xdr:sp macro="" textlink="">
          <xdr:nvSpPr>
            <xdr:cNvPr id="412682" name="Option Button 10" hidden="1">
              <a:extLst>
                <a:ext uri="{63B3BB69-23CF-44E3-9099-C40C66FF867C}">
                  <a14:compatExt spid="_x0000_s412682"/>
                </a:ext>
                <a:ext uri="{FF2B5EF4-FFF2-40B4-BE49-F238E27FC236}">
                  <a16:creationId xmlns:a16="http://schemas.microsoft.com/office/drawing/2014/main" id="{00000000-0008-0000-0800-00000A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630115</xdr:colOff>
      <xdr:row>36</xdr:row>
      <xdr:rowOff>69606</xdr:rowOff>
    </xdr:from>
    <xdr:to>
      <xdr:col>17</xdr:col>
      <xdr:colOff>169544</xdr:colOff>
      <xdr:row>36</xdr:row>
      <xdr:rowOff>399318</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1296865" y="12223506"/>
          <a:ext cx="4333679" cy="329712"/>
          <a:chOff x="1604596" y="11470298"/>
          <a:chExt cx="4873429" cy="329712"/>
        </a:xfrm>
      </xdr:grpSpPr>
      <xdr:sp macro="" textlink="">
        <xdr:nvSpPr>
          <xdr:cNvPr id="8" name="左大かっこ 7">
            <a:extLst>
              <a:ext uri="{FF2B5EF4-FFF2-40B4-BE49-F238E27FC236}">
                <a16:creationId xmlns:a16="http://schemas.microsoft.com/office/drawing/2014/main" id="{00000000-0008-0000-0800-000008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左大かっこ 16">
            <a:extLst>
              <a:ext uri="{FF2B5EF4-FFF2-40B4-BE49-F238E27FC236}">
                <a16:creationId xmlns:a16="http://schemas.microsoft.com/office/drawing/2014/main" id="{00000000-0008-0000-0800-000011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630115</xdr:colOff>
      <xdr:row>38</xdr:row>
      <xdr:rowOff>87923</xdr:rowOff>
    </xdr:from>
    <xdr:to>
      <xdr:col>17</xdr:col>
      <xdr:colOff>169544</xdr:colOff>
      <xdr:row>38</xdr:row>
      <xdr:rowOff>417635</xdr:rowOff>
    </xdr:to>
    <xdr:grpSp>
      <xdr:nvGrpSpPr>
        <xdr:cNvPr id="19" name="グループ化 18">
          <a:extLst>
            <a:ext uri="{FF2B5EF4-FFF2-40B4-BE49-F238E27FC236}">
              <a16:creationId xmlns:a16="http://schemas.microsoft.com/office/drawing/2014/main" id="{00000000-0008-0000-0800-000013000000}"/>
            </a:ext>
          </a:extLst>
        </xdr:cNvPr>
        <xdr:cNvGrpSpPr/>
      </xdr:nvGrpSpPr>
      <xdr:grpSpPr>
        <a:xfrm>
          <a:off x="1296865" y="13003823"/>
          <a:ext cx="4333679" cy="329712"/>
          <a:chOff x="1604596" y="11470298"/>
          <a:chExt cx="4873429" cy="329712"/>
        </a:xfrm>
      </xdr:grpSpPr>
      <xdr:sp macro="" textlink="">
        <xdr:nvSpPr>
          <xdr:cNvPr id="20" name="左大かっこ 19">
            <a:extLst>
              <a:ext uri="{FF2B5EF4-FFF2-40B4-BE49-F238E27FC236}">
                <a16:creationId xmlns:a16="http://schemas.microsoft.com/office/drawing/2014/main" id="{00000000-0008-0000-0800-000014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左大かっこ 20">
            <a:extLst>
              <a:ext uri="{FF2B5EF4-FFF2-40B4-BE49-F238E27FC236}">
                <a16:creationId xmlns:a16="http://schemas.microsoft.com/office/drawing/2014/main" id="{00000000-0008-0000-0800-000015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1143000</xdr:colOff>
      <xdr:row>6</xdr:row>
      <xdr:rowOff>161925</xdr:rowOff>
    </xdr:from>
    <xdr:to>
      <xdr:col>24</xdr:col>
      <xdr:colOff>457200</xdr:colOff>
      <xdr:row>8</xdr:row>
      <xdr:rowOff>495300</xdr:rowOff>
    </xdr:to>
    <xdr:sp macro="" textlink="">
      <xdr:nvSpPr>
        <xdr:cNvPr id="5" name="二方向矢印 4">
          <a:extLst>
            <a:ext uri="{FF2B5EF4-FFF2-40B4-BE49-F238E27FC236}">
              <a16:creationId xmlns:a16="http://schemas.microsoft.com/office/drawing/2014/main" id="{00000000-0008-0000-0800-000005000000}"/>
            </a:ext>
          </a:extLst>
        </xdr:cNvPr>
        <xdr:cNvSpPr/>
      </xdr:nvSpPr>
      <xdr:spPr>
        <a:xfrm>
          <a:off x="9010650" y="4438650"/>
          <a:ext cx="533400" cy="523875"/>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4</xdr:row>
      <xdr:rowOff>57150</xdr:rowOff>
    </xdr:from>
    <xdr:to>
      <xdr:col>21</xdr:col>
      <xdr:colOff>104775</xdr:colOff>
      <xdr:row>5</xdr:row>
      <xdr:rowOff>85725</xdr:rowOff>
    </xdr:to>
    <xdr:sp macro="" textlink="">
      <xdr:nvSpPr>
        <xdr:cNvPr id="22" name="右中かっこ 21">
          <a:extLst>
            <a:ext uri="{FF2B5EF4-FFF2-40B4-BE49-F238E27FC236}">
              <a16:creationId xmlns:a16="http://schemas.microsoft.com/office/drawing/2014/main" id="{00000000-0008-0000-0800-000016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165100</xdr:rowOff>
        </xdr:from>
        <xdr:to>
          <xdr:col>16</xdr:col>
          <xdr:colOff>88900</xdr:colOff>
          <xdr:row>7</xdr:row>
          <xdr:rowOff>184150</xdr:rowOff>
        </xdr:to>
        <xdr:sp macro="" textlink="">
          <xdr:nvSpPr>
            <xdr:cNvPr id="412705" name="Option Button 33" hidden="1">
              <a:extLst>
                <a:ext uri="{63B3BB69-23CF-44E3-9099-C40C66FF867C}">
                  <a14:compatExt spid="_x0000_s412705"/>
                </a:ext>
                <a:ext uri="{FF2B5EF4-FFF2-40B4-BE49-F238E27FC236}">
                  <a16:creationId xmlns:a16="http://schemas.microsoft.com/office/drawing/2014/main" id="{00000000-0008-0000-0800-000021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5</xdr:row>
          <xdr:rowOff>107950</xdr:rowOff>
        </xdr:from>
        <xdr:to>
          <xdr:col>2</xdr:col>
          <xdr:colOff>298450</xdr:colOff>
          <xdr:row>5</xdr:row>
          <xdr:rowOff>260350</xdr:rowOff>
        </xdr:to>
        <xdr:sp macro="" textlink="">
          <xdr:nvSpPr>
            <xdr:cNvPr id="563201" name="Check Box 1" hidden="1">
              <a:extLst>
                <a:ext uri="{63B3BB69-23CF-44E3-9099-C40C66FF867C}">
                  <a14:compatExt spid="_x0000_s563201"/>
                </a:ext>
                <a:ext uri="{FF2B5EF4-FFF2-40B4-BE49-F238E27FC236}">
                  <a16:creationId xmlns:a16="http://schemas.microsoft.com/office/drawing/2014/main" id="{00000000-0008-0000-1E00-000001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6</xdr:row>
          <xdr:rowOff>88900</xdr:rowOff>
        </xdr:from>
        <xdr:to>
          <xdr:col>2</xdr:col>
          <xdr:colOff>298450</xdr:colOff>
          <xdr:row>6</xdr:row>
          <xdr:rowOff>241300</xdr:rowOff>
        </xdr:to>
        <xdr:sp macro="" textlink="">
          <xdr:nvSpPr>
            <xdr:cNvPr id="563202" name="Check Box 2" hidden="1">
              <a:extLst>
                <a:ext uri="{63B3BB69-23CF-44E3-9099-C40C66FF867C}">
                  <a14:compatExt spid="_x0000_s563202"/>
                </a:ext>
                <a:ext uri="{FF2B5EF4-FFF2-40B4-BE49-F238E27FC236}">
                  <a16:creationId xmlns:a16="http://schemas.microsoft.com/office/drawing/2014/main" id="{00000000-0008-0000-1E00-000002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7</xdr:row>
          <xdr:rowOff>88900</xdr:rowOff>
        </xdr:from>
        <xdr:to>
          <xdr:col>2</xdr:col>
          <xdr:colOff>298450</xdr:colOff>
          <xdr:row>7</xdr:row>
          <xdr:rowOff>241300</xdr:rowOff>
        </xdr:to>
        <xdr:sp macro="" textlink="">
          <xdr:nvSpPr>
            <xdr:cNvPr id="563203" name="Check Box 3" hidden="1">
              <a:extLst>
                <a:ext uri="{63B3BB69-23CF-44E3-9099-C40C66FF867C}">
                  <a14:compatExt spid="_x0000_s563203"/>
                </a:ext>
                <a:ext uri="{FF2B5EF4-FFF2-40B4-BE49-F238E27FC236}">
                  <a16:creationId xmlns:a16="http://schemas.microsoft.com/office/drawing/2014/main" id="{00000000-0008-0000-1E00-000003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9</xdr:row>
          <xdr:rowOff>127000</xdr:rowOff>
        </xdr:from>
        <xdr:to>
          <xdr:col>2</xdr:col>
          <xdr:colOff>298450</xdr:colOff>
          <xdr:row>9</xdr:row>
          <xdr:rowOff>279400</xdr:rowOff>
        </xdr:to>
        <xdr:sp macro="" textlink="">
          <xdr:nvSpPr>
            <xdr:cNvPr id="563204" name="Check Box 4" hidden="1">
              <a:extLst>
                <a:ext uri="{63B3BB69-23CF-44E3-9099-C40C66FF867C}">
                  <a14:compatExt spid="_x0000_s563204"/>
                </a:ext>
                <a:ext uri="{FF2B5EF4-FFF2-40B4-BE49-F238E27FC236}">
                  <a16:creationId xmlns:a16="http://schemas.microsoft.com/office/drawing/2014/main" id="{00000000-0008-0000-1E00-000004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10</xdr:row>
          <xdr:rowOff>127000</xdr:rowOff>
        </xdr:from>
        <xdr:to>
          <xdr:col>2</xdr:col>
          <xdr:colOff>298450</xdr:colOff>
          <xdr:row>10</xdr:row>
          <xdr:rowOff>279400</xdr:rowOff>
        </xdr:to>
        <xdr:sp macro="" textlink="">
          <xdr:nvSpPr>
            <xdr:cNvPr id="563205" name="Check Box 5" hidden="1">
              <a:extLst>
                <a:ext uri="{63B3BB69-23CF-44E3-9099-C40C66FF867C}">
                  <a14:compatExt spid="_x0000_s563205"/>
                </a:ext>
                <a:ext uri="{FF2B5EF4-FFF2-40B4-BE49-F238E27FC236}">
                  <a16:creationId xmlns:a16="http://schemas.microsoft.com/office/drawing/2014/main" id="{00000000-0008-0000-1E00-000005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11</xdr:row>
          <xdr:rowOff>127000</xdr:rowOff>
        </xdr:from>
        <xdr:to>
          <xdr:col>2</xdr:col>
          <xdr:colOff>298450</xdr:colOff>
          <xdr:row>11</xdr:row>
          <xdr:rowOff>279400</xdr:rowOff>
        </xdr:to>
        <xdr:sp macro="" textlink="">
          <xdr:nvSpPr>
            <xdr:cNvPr id="563206" name="Check Box 6" hidden="1">
              <a:extLst>
                <a:ext uri="{63B3BB69-23CF-44E3-9099-C40C66FF867C}">
                  <a14:compatExt spid="_x0000_s563206"/>
                </a:ext>
                <a:ext uri="{FF2B5EF4-FFF2-40B4-BE49-F238E27FC236}">
                  <a16:creationId xmlns:a16="http://schemas.microsoft.com/office/drawing/2014/main" id="{00000000-0008-0000-1E00-000006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12</xdr:row>
          <xdr:rowOff>127000</xdr:rowOff>
        </xdr:from>
        <xdr:to>
          <xdr:col>2</xdr:col>
          <xdr:colOff>298450</xdr:colOff>
          <xdr:row>12</xdr:row>
          <xdr:rowOff>279400</xdr:rowOff>
        </xdr:to>
        <xdr:sp macro="" textlink="">
          <xdr:nvSpPr>
            <xdr:cNvPr id="563207" name="Check Box 7" hidden="1">
              <a:extLst>
                <a:ext uri="{63B3BB69-23CF-44E3-9099-C40C66FF867C}">
                  <a14:compatExt spid="_x0000_s563207"/>
                </a:ext>
                <a:ext uri="{FF2B5EF4-FFF2-40B4-BE49-F238E27FC236}">
                  <a16:creationId xmlns:a16="http://schemas.microsoft.com/office/drawing/2014/main" id="{00000000-0008-0000-1E00-000007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13</xdr:row>
          <xdr:rowOff>127000</xdr:rowOff>
        </xdr:from>
        <xdr:to>
          <xdr:col>2</xdr:col>
          <xdr:colOff>298450</xdr:colOff>
          <xdr:row>13</xdr:row>
          <xdr:rowOff>279400</xdr:rowOff>
        </xdr:to>
        <xdr:sp macro="" textlink="">
          <xdr:nvSpPr>
            <xdr:cNvPr id="563208" name="Check Box 8" hidden="1">
              <a:extLst>
                <a:ext uri="{63B3BB69-23CF-44E3-9099-C40C66FF867C}">
                  <a14:compatExt spid="_x0000_s563208"/>
                </a:ext>
                <a:ext uri="{FF2B5EF4-FFF2-40B4-BE49-F238E27FC236}">
                  <a16:creationId xmlns:a16="http://schemas.microsoft.com/office/drawing/2014/main" id="{00000000-0008-0000-1E00-000008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14</xdr:row>
          <xdr:rowOff>127000</xdr:rowOff>
        </xdr:from>
        <xdr:to>
          <xdr:col>2</xdr:col>
          <xdr:colOff>298450</xdr:colOff>
          <xdr:row>14</xdr:row>
          <xdr:rowOff>279400</xdr:rowOff>
        </xdr:to>
        <xdr:sp macro="" textlink="">
          <xdr:nvSpPr>
            <xdr:cNvPr id="563209" name="Check Box 9" hidden="1">
              <a:extLst>
                <a:ext uri="{63B3BB69-23CF-44E3-9099-C40C66FF867C}">
                  <a14:compatExt spid="_x0000_s563209"/>
                </a:ext>
                <a:ext uri="{FF2B5EF4-FFF2-40B4-BE49-F238E27FC236}">
                  <a16:creationId xmlns:a16="http://schemas.microsoft.com/office/drawing/2014/main" id="{00000000-0008-0000-1E00-000009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15</xdr:row>
          <xdr:rowOff>127000</xdr:rowOff>
        </xdr:from>
        <xdr:to>
          <xdr:col>2</xdr:col>
          <xdr:colOff>298450</xdr:colOff>
          <xdr:row>15</xdr:row>
          <xdr:rowOff>279400</xdr:rowOff>
        </xdr:to>
        <xdr:sp macro="" textlink="">
          <xdr:nvSpPr>
            <xdr:cNvPr id="563210" name="Check Box 10" hidden="1">
              <a:extLst>
                <a:ext uri="{63B3BB69-23CF-44E3-9099-C40C66FF867C}">
                  <a14:compatExt spid="_x0000_s563210"/>
                </a:ext>
                <a:ext uri="{FF2B5EF4-FFF2-40B4-BE49-F238E27FC236}">
                  <a16:creationId xmlns:a16="http://schemas.microsoft.com/office/drawing/2014/main" id="{00000000-0008-0000-1E00-00000A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16</xdr:row>
          <xdr:rowOff>127000</xdr:rowOff>
        </xdr:from>
        <xdr:to>
          <xdr:col>2</xdr:col>
          <xdr:colOff>298450</xdr:colOff>
          <xdr:row>16</xdr:row>
          <xdr:rowOff>279400</xdr:rowOff>
        </xdr:to>
        <xdr:sp macro="" textlink="">
          <xdr:nvSpPr>
            <xdr:cNvPr id="563211" name="Check Box 11" hidden="1">
              <a:extLst>
                <a:ext uri="{63B3BB69-23CF-44E3-9099-C40C66FF867C}">
                  <a14:compatExt spid="_x0000_s563211"/>
                </a:ext>
                <a:ext uri="{FF2B5EF4-FFF2-40B4-BE49-F238E27FC236}">
                  <a16:creationId xmlns:a16="http://schemas.microsoft.com/office/drawing/2014/main" id="{00000000-0008-0000-1E00-00000B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17</xdr:row>
          <xdr:rowOff>76200</xdr:rowOff>
        </xdr:from>
        <xdr:to>
          <xdr:col>2</xdr:col>
          <xdr:colOff>298450</xdr:colOff>
          <xdr:row>17</xdr:row>
          <xdr:rowOff>228600</xdr:rowOff>
        </xdr:to>
        <xdr:sp macro="" textlink="">
          <xdr:nvSpPr>
            <xdr:cNvPr id="563212" name="Check Box 12" hidden="1">
              <a:extLst>
                <a:ext uri="{63B3BB69-23CF-44E3-9099-C40C66FF867C}">
                  <a14:compatExt spid="_x0000_s563212"/>
                </a:ext>
                <a:ext uri="{FF2B5EF4-FFF2-40B4-BE49-F238E27FC236}">
                  <a16:creationId xmlns:a16="http://schemas.microsoft.com/office/drawing/2014/main" id="{00000000-0008-0000-1E00-00000C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18</xdr:row>
          <xdr:rowOff>127000</xdr:rowOff>
        </xdr:from>
        <xdr:to>
          <xdr:col>2</xdr:col>
          <xdr:colOff>298450</xdr:colOff>
          <xdr:row>18</xdr:row>
          <xdr:rowOff>279400</xdr:rowOff>
        </xdr:to>
        <xdr:sp macro="" textlink="">
          <xdr:nvSpPr>
            <xdr:cNvPr id="563213" name="Check Box 13" hidden="1">
              <a:extLst>
                <a:ext uri="{63B3BB69-23CF-44E3-9099-C40C66FF867C}">
                  <a14:compatExt spid="_x0000_s563213"/>
                </a:ext>
                <a:ext uri="{FF2B5EF4-FFF2-40B4-BE49-F238E27FC236}">
                  <a16:creationId xmlns:a16="http://schemas.microsoft.com/office/drawing/2014/main" id="{00000000-0008-0000-1E00-00000D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19</xdr:row>
          <xdr:rowOff>127000</xdr:rowOff>
        </xdr:from>
        <xdr:to>
          <xdr:col>2</xdr:col>
          <xdr:colOff>298450</xdr:colOff>
          <xdr:row>19</xdr:row>
          <xdr:rowOff>279400</xdr:rowOff>
        </xdr:to>
        <xdr:sp macro="" textlink="">
          <xdr:nvSpPr>
            <xdr:cNvPr id="563214" name="Check Box 14" hidden="1">
              <a:extLst>
                <a:ext uri="{63B3BB69-23CF-44E3-9099-C40C66FF867C}">
                  <a14:compatExt spid="_x0000_s563214"/>
                </a:ext>
                <a:ext uri="{FF2B5EF4-FFF2-40B4-BE49-F238E27FC236}">
                  <a16:creationId xmlns:a16="http://schemas.microsoft.com/office/drawing/2014/main" id="{00000000-0008-0000-1E00-00000E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20</xdr:row>
          <xdr:rowOff>127000</xdr:rowOff>
        </xdr:from>
        <xdr:to>
          <xdr:col>2</xdr:col>
          <xdr:colOff>298450</xdr:colOff>
          <xdr:row>20</xdr:row>
          <xdr:rowOff>279400</xdr:rowOff>
        </xdr:to>
        <xdr:sp macro="" textlink="">
          <xdr:nvSpPr>
            <xdr:cNvPr id="563215" name="Check Box 15" hidden="1">
              <a:extLst>
                <a:ext uri="{63B3BB69-23CF-44E3-9099-C40C66FF867C}">
                  <a14:compatExt spid="_x0000_s563215"/>
                </a:ext>
                <a:ext uri="{FF2B5EF4-FFF2-40B4-BE49-F238E27FC236}">
                  <a16:creationId xmlns:a16="http://schemas.microsoft.com/office/drawing/2014/main" id="{00000000-0008-0000-1E00-00000F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21</xdr:row>
          <xdr:rowOff>127000</xdr:rowOff>
        </xdr:from>
        <xdr:to>
          <xdr:col>2</xdr:col>
          <xdr:colOff>298450</xdr:colOff>
          <xdr:row>21</xdr:row>
          <xdr:rowOff>279400</xdr:rowOff>
        </xdr:to>
        <xdr:sp macro="" textlink="">
          <xdr:nvSpPr>
            <xdr:cNvPr id="563216" name="Check Box 16" hidden="1">
              <a:extLst>
                <a:ext uri="{63B3BB69-23CF-44E3-9099-C40C66FF867C}">
                  <a14:compatExt spid="_x0000_s563216"/>
                </a:ext>
                <a:ext uri="{FF2B5EF4-FFF2-40B4-BE49-F238E27FC236}">
                  <a16:creationId xmlns:a16="http://schemas.microsoft.com/office/drawing/2014/main" id="{00000000-0008-0000-1E00-000010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22</xdr:row>
          <xdr:rowOff>127000</xdr:rowOff>
        </xdr:from>
        <xdr:to>
          <xdr:col>2</xdr:col>
          <xdr:colOff>298450</xdr:colOff>
          <xdr:row>22</xdr:row>
          <xdr:rowOff>279400</xdr:rowOff>
        </xdr:to>
        <xdr:sp macro="" textlink="">
          <xdr:nvSpPr>
            <xdr:cNvPr id="563217" name="Check Box 17" hidden="1">
              <a:extLst>
                <a:ext uri="{63B3BB69-23CF-44E3-9099-C40C66FF867C}">
                  <a14:compatExt spid="_x0000_s563217"/>
                </a:ext>
                <a:ext uri="{FF2B5EF4-FFF2-40B4-BE49-F238E27FC236}">
                  <a16:creationId xmlns:a16="http://schemas.microsoft.com/office/drawing/2014/main" id="{00000000-0008-0000-1E00-000011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23</xdr:row>
          <xdr:rowOff>107950</xdr:rowOff>
        </xdr:from>
        <xdr:to>
          <xdr:col>2</xdr:col>
          <xdr:colOff>298450</xdr:colOff>
          <xdr:row>23</xdr:row>
          <xdr:rowOff>260350</xdr:rowOff>
        </xdr:to>
        <xdr:sp macro="" textlink="">
          <xdr:nvSpPr>
            <xdr:cNvPr id="563218" name="Check Box 18" hidden="1">
              <a:extLst>
                <a:ext uri="{63B3BB69-23CF-44E3-9099-C40C66FF867C}">
                  <a14:compatExt spid="_x0000_s563218"/>
                </a:ext>
                <a:ext uri="{FF2B5EF4-FFF2-40B4-BE49-F238E27FC236}">
                  <a16:creationId xmlns:a16="http://schemas.microsoft.com/office/drawing/2014/main" id="{00000000-0008-0000-1E00-000012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24</xdr:row>
          <xdr:rowOff>88900</xdr:rowOff>
        </xdr:from>
        <xdr:to>
          <xdr:col>2</xdr:col>
          <xdr:colOff>298450</xdr:colOff>
          <xdr:row>24</xdr:row>
          <xdr:rowOff>241300</xdr:rowOff>
        </xdr:to>
        <xdr:sp macro="" textlink="">
          <xdr:nvSpPr>
            <xdr:cNvPr id="563219" name="Check Box 19" hidden="1">
              <a:extLst>
                <a:ext uri="{63B3BB69-23CF-44E3-9099-C40C66FF867C}">
                  <a14:compatExt spid="_x0000_s563219"/>
                </a:ext>
                <a:ext uri="{FF2B5EF4-FFF2-40B4-BE49-F238E27FC236}">
                  <a16:creationId xmlns:a16="http://schemas.microsoft.com/office/drawing/2014/main" id="{00000000-0008-0000-1E00-000013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25</xdr:row>
          <xdr:rowOff>69850</xdr:rowOff>
        </xdr:from>
        <xdr:to>
          <xdr:col>2</xdr:col>
          <xdr:colOff>298450</xdr:colOff>
          <xdr:row>25</xdr:row>
          <xdr:rowOff>222250</xdr:rowOff>
        </xdr:to>
        <xdr:sp macro="" textlink="">
          <xdr:nvSpPr>
            <xdr:cNvPr id="563220" name="Check Box 20" hidden="1">
              <a:extLst>
                <a:ext uri="{63B3BB69-23CF-44E3-9099-C40C66FF867C}">
                  <a14:compatExt spid="_x0000_s563220"/>
                </a:ext>
                <a:ext uri="{FF2B5EF4-FFF2-40B4-BE49-F238E27FC236}">
                  <a16:creationId xmlns:a16="http://schemas.microsoft.com/office/drawing/2014/main" id="{00000000-0008-0000-1E00-000014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27</xdr:row>
          <xdr:rowOff>127000</xdr:rowOff>
        </xdr:from>
        <xdr:to>
          <xdr:col>2</xdr:col>
          <xdr:colOff>298450</xdr:colOff>
          <xdr:row>27</xdr:row>
          <xdr:rowOff>279400</xdr:rowOff>
        </xdr:to>
        <xdr:sp macro="" textlink="">
          <xdr:nvSpPr>
            <xdr:cNvPr id="563221" name="Check Box 21" hidden="1">
              <a:extLst>
                <a:ext uri="{63B3BB69-23CF-44E3-9099-C40C66FF867C}">
                  <a14:compatExt spid="_x0000_s563221"/>
                </a:ext>
                <a:ext uri="{FF2B5EF4-FFF2-40B4-BE49-F238E27FC236}">
                  <a16:creationId xmlns:a16="http://schemas.microsoft.com/office/drawing/2014/main" id="{00000000-0008-0000-1E00-000015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28</xdr:row>
          <xdr:rowOff>127000</xdr:rowOff>
        </xdr:from>
        <xdr:to>
          <xdr:col>2</xdr:col>
          <xdr:colOff>298450</xdr:colOff>
          <xdr:row>28</xdr:row>
          <xdr:rowOff>279400</xdr:rowOff>
        </xdr:to>
        <xdr:sp macro="" textlink="">
          <xdr:nvSpPr>
            <xdr:cNvPr id="563222" name="Check Box 22" hidden="1">
              <a:extLst>
                <a:ext uri="{63B3BB69-23CF-44E3-9099-C40C66FF867C}">
                  <a14:compatExt spid="_x0000_s563222"/>
                </a:ext>
                <a:ext uri="{FF2B5EF4-FFF2-40B4-BE49-F238E27FC236}">
                  <a16:creationId xmlns:a16="http://schemas.microsoft.com/office/drawing/2014/main" id="{00000000-0008-0000-1E00-000016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29</xdr:row>
          <xdr:rowOff>127000</xdr:rowOff>
        </xdr:from>
        <xdr:to>
          <xdr:col>2</xdr:col>
          <xdr:colOff>298450</xdr:colOff>
          <xdr:row>29</xdr:row>
          <xdr:rowOff>279400</xdr:rowOff>
        </xdr:to>
        <xdr:sp macro="" textlink="">
          <xdr:nvSpPr>
            <xdr:cNvPr id="563223" name="Check Box 23" hidden="1">
              <a:extLst>
                <a:ext uri="{63B3BB69-23CF-44E3-9099-C40C66FF867C}">
                  <a14:compatExt spid="_x0000_s563223"/>
                </a:ext>
                <a:ext uri="{FF2B5EF4-FFF2-40B4-BE49-F238E27FC236}">
                  <a16:creationId xmlns:a16="http://schemas.microsoft.com/office/drawing/2014/main" id="{00000000-0008-0000-1E00-000017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30</xdr:row>
          <xdr:rowOff>127000</xdr:rowOff>
        </xdr:from>
        <xdr:to>
          <xdr:col>2</xdr:col>
          <xdr:colOff>298450</xdr:colOff>
          <xdr:row>30</xdr:row>
          <xdr:rowOff>279400</xdr:rowOff>
        </xdr:to>
        <xdr:sp macro="" textlink="">
          <xdr:nvSpPr>
            <xdr:cNvPr id="563224" name="Check Box 24" hidden="1">
              <a:extLst>
                <a:ext uri="{63B3BB69-23CF-44E3-9099-C40C66FF867C}">
                  <a14:compatExt spid="_x0000_s563224"/>
                </a:ext>
                <a:ext uri="{FF2B5EF4-FFF2-40B4-BE49-F238E27FC236}">
                  <a16:creationId xmlns:a16="http://schemas.microsoft.com/office/drawing/2014/main" id="{00000000-0008-0000-1E00-000018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31</xdr:row>
          <xdr:rowOff>69850</xdr:rowOff>
        </xdr:from>
        <xdr:to>
          <xdr:col>2</xdr:col>
          <xdr:colOff>304800</xdr:colOff>
          <xdr:row>31</xdr:row>
          <xdr:rowOff>222250</xdr:rowOff>
        </xdr:to>
        <xdr:sp macro="" textlink="">
          <xdr:nvSpPr>
            <xdr:cNvPr id="563225" name="Check Box 25" hidden="1">
              <a:extLst>
                <a:ext uri="{63B3BB69-23CF-44E3-9099-C40C66FF867C}">
                  <a14:compatExt spid="_x0000_s563225"/>
                </a:ext>
                <a:ext uri="{FF2B5EF4-FFF2-40B4-BE49-F238E27FC236}">
                  <a16:creationId xmlns:a16="http://schemas.microsoft.com/office/drawing/2014/main" id="{00000000-0008-0000-1E00-000019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32</xdr:row>
          <xdr:rowOff>69850</xdr:rowOff>
        </xdr:from>
        <xdr:to>
          <xdr:col>2</xdr:col>
          <xdr:colOff>304800</xdr:colOff>
          <xdr:row>32</xdr:row>
          <xdr:rowOff>222250</xdr:rowOff>
        </xdr:to>
        <xdr:sp macro="" textlink="">
          <xdr:nvSpPr>
            <xdr:cNvPr id="563226" name="Check Box 26" hidden="1">
              <a:extLst>
                <a:ext uri="{63B3BB69-23CF-44E3-9099-C40C66FF867C}">
                  <a14:compatExt spid="_x0000_s563226"/>
                </a:ext>
                <a:ext uri="{FF2B5EF4-FFF2-40B4-BE49-F238E27FC236}">
                  <a16:creationId xmlns:a16="http://schemas.microsoft.com/office/drawing/2014/main" id="{00000000-0008-0000-1E00-00001A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34</xdr:row>
          <xdr:rowOff>127000</xdr:rowOff>
        </xdr:from>
        <xdr:to>
          <xdr:col>2</xdr:col>
          <xdr:colOff>304800</xdr:colOff>
          <xdr:row>34</xdr:row>
          <xdr:rowOff>279400</xdr:rowOff>
        </xdr:to>
        <xdr:sp macro="" textlink="">
          <xdr:nvSpPr>
            <xdr:cNvPr id="563227" name="Check Box 27" hidden="1">
              <a:extLst>
                <a:ext uri="{63B3BB69-23CF-44E3-9099-C40C66FF867C}">
                  <a14:compatExt spid="_x0000_s563227"/>
                </a:ext>
                <a:ext uri="{FF2B5EF4-FFF2-40B4-BE49-F238E27FC236}">
                  <a16:creationId xmlns:a16="http://schemas.microsoft.com/office/drawing/2014/main" id="{00000000-0008-0000-1E00-00001B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44</xdr:row>
          <xdr:rowOff>127000</xdr:rowOff>
        </xdr:from>
        <xdr:to>
          <xdr:col>2</xdr:col>
          <xdr:colOff>298450</xdr:colOff>
          <xdr:row>44</xdr:row>
          <xdr:rowOff>279400</xdr:rowOff>
        </xdr:to>
        <xdr:sp macro="" textlink="">
          <xdr:nvSpPr>
            <xdr:cNvPr id="563228" name="Check Box 28" hidden="1">
              <a:extLst>
                <a:ext uri="{63B3BB69-23CF-44E3-9099-C40C66FF867C}">
                  <a14:compatExt spid="_x0000_s563228"/>
                </a:ext>
                <a:ext uri="{FF2B5EF4-FFF2-40B4-BE49-F238E27FC236}">
                  <a16:creationId xmlns:a16="http://schemas.microsoft.com/office/drawing/2014/main" id="{00000000-0008-0000-1E00-00001C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45</xdr:row>
          <xdr:rowOff>127000</xdr:rowOff>
        </xdr:from>
        <xdr:to>
          <xdr:col>2</xdr:col>
          <xdr:colOff>298450</xdr:colOff>
          <xdr:row>45</xdr:row>
          <xdr:rowOff>279400</xdr:rowOff>
        </xdr:to>
        <xdr:sp macro="" textlink="">
          <xdr:nvSpPr>
            <xdr:cNvPr id="563229" name="Check Box 29" hidden="1">
              <a:extLst>
                <a:ext uri="{63B3BB69-23CF-44E3-9099-C40C66FF867C}">
                  <a14:compatExt spid="_x0000_s563229"/>
                </a:ext>
                <a:ext uri="{FF2B5EF4-FFF2-40B4-BE49-F238E27FC236}">
                  <a16:creationId xmlns:a16="http://schemas.microsoft.com/office/drawing/2014/main" id="{00000000-0008-0000-1E00-00001D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46</xdr:row>
          <xdr:rowOff>127000</xdr:rowOff>
        </xdr:from>
        <xdr:to>
          <xdr:col>2</xdr:col>
          <xdr:colOff>298450</xdr:colOff>
          <xdr:row>46</xdr:row>
          <xdr:rowOff>279400</xdr:rowOff>
        </xdr:to>
        <xdr:sp macro="" textlink="">
          <xdr:nvSpPr>
            <xdr:cNvPr id="563230" name="Check Box 30" hidden="1">
              <a:extLst>
                <a:ext uri="{63B3BB69-23CF-44E3-9099-C40C66FF867C}">
                  <a14:compatExt spid="_x0000_s563230"/>
                </a:ext>
                <a:ext uri="{FF2B5EF4-FFF2-40B4-BE49-F238E27FC236}">
                  <a16:creationId xmlns:a16="http://schemas.microsoft.com/office/drawing/2014/main" id="{00000000-0008-0000-1E00-00001E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47</xdr:row>
          <xdr:rowOff>127000</xdr:rowOff>
        </xdr:from>
        <xdr:to>
          <xdr:col>2</xdr:col>
          <xdr:colOff>298450</xdr:colOff>
          <xdr:row>47</xdr:row>
          <xdr:rowOff>279400</xdr:rowOff>
        </xdr:to>
        <xdr:sp macro="" textlink="">
          <xdr:nvSpPr>
            <xdr:cNvPr id="563231" name="Check Box 31" hidden="1">
              <a:extLst>
                <a:ext uri="{63B3BB69-23CF-44E3-9099-C40C66FF867C}">
                  <a14:compatExt spid="_x0000_s563231"/>
                </a:ext>
                <a:ext uri="{FF2B5EF4-FFF2-40B4-BE49-F238E27FC236}">
                  <a16:creationId xmlns:a16="http://schemas.microsoft.com/office/drawing/2014/main" id="{00000000-0008-0000-1E00-00001F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48</xdr:row>
          <xdr:rowOff>69850</xdr:rowOff>
        </xdr:from>
        <xdr:to>
          <xdr:col>2</xdr:col>
          <xdr:colOff>298450</xdr:colOff>
          <xdr:row>48</xdr:row>
          <xdr:rowOff>222250</xdr:rowOff>
        </xdr:to>
        <xdr:sp macro="" textlink="">
          <xdr:nvSpPr>
            <xdr:cNvPr id="563232" name="Check Box 32" hidden="1">
              <a:extLst>
                <a:ext uri="{63B3BB69-23CF-44E3-9099-C40C66FF867C}">
                  <a14:compatExt spid="_x0000_s563232"/>
                </a:ext>
                <a:ext uri="{FF2B5EF4-FFF2-40B4-BE49-F238E27FC236}">
                  <a16:creationId xmlns:a16="http://schemas.microsoft.com/office/drawing/2014/main" id="{00000000-0008-0000-1E00-000020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49</xdr:row>
          <xdr:rowOff>69850</xdr:rowOff>
        </xdr:from>
        <xdr:to>
          <xdr:col>2</xdr:col>
          <xdr:colOff>298450</xdr:colOff>
          <xdr:row>49</xdr:row>
          <xdr:rowOff>222250</xdr:rowOff>
        </xdr:to>
        <xdr:sp macro="" textlink="">
          <xdr:nvSpPr>
            <xdr:cNvPr id="563233" name="Check Box 33" hidden="1">
              <a:extLst>
                <a:ext uri="{63B3BB69-23CF-44E3-9099-C40C66FF867C}">
                  <a14:compatExt spid="_x0000_s563233"/>
                </a:ext>
                <a:ext uri="{FF2B5EF4-FFF2-40B4-BE49-F238E27FC236}">
                  <a16:creationId xmlns:a16="http://schemas.microsoft.com/office/drawing/2014/main" id="{00000000-0008-0000-1E00-000021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52</xdr:row>
          <xdr:rowOff>50800</xdr:rowOff>
        </xdr:from>
        <xdr:to>
          <xdr:col>2</xdr:col>
          <xdr:colOff>298450</xdr:colOff>
          <xdr:row>52</xdr:row>
          <xdr:rowOff>203200</xdr:rowOff>
        </xdr:to>
        <xdr:sp macro="" textlink="">
          <xdr:nvSpPr>
            <xdr:cNvPr id="563234" name="Check Box 34" hidden="1">
              <a:extLst>
                <a:ext uri="{63B3BB69-23CF-44E3-9099-C40C66FF867C}">
                  <a14:compatExt spid="_x0000_s563234"/>
                </a:ext>
                <a:ext uri="{FF2B5EF4-FFF2-40B4-BE49-F238E27FC236}">
                  <a16:creationId xmlns:a16="http://schemas.microsoft.com/office/drawing/2014/main" id="{00000000-0008-0000-1E00-000022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54</xdr:row>
          <xdr:rowOff>69850</xdr:rowOff>
        </xdr:from>
        <xdr:to>
          <xdr:col>2</xdr:col>
          <xdr:colOff>298450</xdr:colOff>
          <xdr:row>54</xdr:row>
          <xdr:rowOff>222250</xdr:rowOff>
        </xdr:to>
        <xdr:sp macro="" textlink="">
          <xdr:nvSpPr>
            <xdr:cNvPr id="563235" name="Check Box 35" hidden="1">
              <a:extLst>
                <a:ext uri="{63B3BB69-23CF-44E3-9099-C40C66FF867C}">
                  <a14:compatExt spid="_x0000_s563235"/>
                </a:ext>
                <a:ext uri="{FF2B5EF4-FFF2-40B4-BE49-F238E27FC236}">
                  <a16:creationId xmlns:a16="http://schemas.microsoft.com/office/drawing/2014/main" id="{00000000-0008-0000-1E00-000023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35</xdr:row>
          <xdr:rowOff>127000</xdr:rowOff>
        </xdr:from>
        <xdr:to>
          <xdr:col>2</xdr:col>
          <xdr:colOff>304800</xdr:colOff>
          <xdr:row>35</xdr:row>
          <xdr:rowOff>279400</xdr:rowOff>
        </xdr:to>
        <xdr:sp macro="" textlink="">
          <xdr:nvSpPr>
            <xdr:cNvPr id="563236" name="Check Box 36" hidden="1">
              <a:extLst>
                <a:ext uri="{63B3BB69-23CF-44E3-9099-C40C66FF867C}">
                  <a14:compatExt spid="_x0000_s563236"/>
                </a:ext>
                <a:ext uri="{FF2B5EF4-FFF2-40B4-BE49-F238E27FC236}">
                  <a16:creationId xmlns:a16="http://schemas.microsoft.com/office/drawing/2014/main" id="{00000000-0008-0000-1E00-000024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36</xdr:row>
          <xdr:rowOff>127000</xdr:rowOff>
        </xdr:from>
        <xdr:to>
          <xdr:col>2</xdr:col>
          <xdr:colOff>304800</xdr:colOff>
          <xdr:row>36</xdr:row>
          <xdr:rowOff>279400</xdr:rowOff>
        </xdr:to>
        <xdr:sp macro="" textlink="">
          <xdr:nvSpPr>
            <xdr:cNvPr id="563237" name="Check Box 37" hidden="1">
              <a:extLst>
                <a:ext uri="{63B3BB69-23CF-44E3-9099-C40C66FF867C}">
                  <a14:compatExt spid="_x0000_s563237"/>
                </a:ext>
                <a:ext uri="{FF2B5EF4-FFF2-40B4-BE49-F238E27FC236}">
                  <a16:creationId xmlns:a16="http://schemas.microsoft.com/office/drawing/2014/main" id="{00000000-0008-0000-1E00-000025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38</xdr:row>
          <xdr:rowOff>127000</xdr:rowOff>
        </xdr:from>
        <xdr:to>
          <xdr:col>2</xdr:col>
          <xdr:colOff>304800</xdr:colOff>
          <xdr:row>38</xdr:row>
          <xdr:rowOff>279400</xdr:rowOff>
        </xdr:to>
        <xdr:sp macro="" textlink="">
          <xdr:nvSpPr>
            <xdr:cNvPr id="563238" name="Check Box 38" hidden="1">
              <a:extLst>
                <a:ext uri="{63B3BB69-23CF-44E3-9099-C40C66FF867C}">
                  <a14:compatExt spid="_x0000_s563238"/>
                </a:ext>
                <a:ext uri="{FF2B5EF4-FFF2-40B4-BE49-F238E27FC236}">
                  <a16:creationId xmlns:a16="http://schemas.microsoft.com/office/drawing/2014/main" id="{00000000-0008-0000-1E00-000026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39</xdr:row>
          <xdr:rowOff>127000</xdr:rowOff>
        </xdr:from>
        <xdr:to>
          <xdr:col>2</xdr:col>
          <xdr:colOff>304800</xdr:colOff>
          <xdr:row>39</xdr:row>
          <xdr:rowOff>279400</xdr:rowOff>
        </xdr:to>
        <xdr:sp macro="" textlink="">
          <xdr:nvSpPr>
            <xdr:cNvPr id="563239" name="Check Box 39" hidden="1">
              <a:extLst>
                <a:ext uri="{63B3BB69-23CF-44E3-9099-C40C66FF867C}">
                  <a14:compatExt spid="_x0000_s563239"/>
                </a:ext>
                <a:ext uri="{FF2B5EF4-FFF2-40B4-BE49-F238E27FC236}">
                  <a16:creationId xmlns:a16="http://schemas.microsoft.com/office/drawing/2014/main" id="{00000000-0008-0000-1E00-000027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40</xdr:row>
          <xdr:rowOff>127000</xdr:rowOff>
        </xdr:from>
        <xdr:to>
          <xdr:col>2</xdr:col>
          <xdr:colOff>304800</xdr:colOff>
          <xdr:row>40</xdr:row>
          <xdr:rowOff>279400</xdr:rowOff>
        </xdr:to>
        <xdr:sp macro="" textlink="">
          <xdr:nvSpPr>
            <xdr:cNvPr id="563240" name="Check Box 40" hidden="1">
              <a:extLst>
                <a:ext uri="{63B3BB69-23CF-44E3-9099-C40C66FF867C}">
                  <a14:compatExt spid="_x0000_s563240"/>
                </a:ext>
                <a:ext uri="{FF2B5EF4-FFF2-40B4-BE49-F238E27FC236}">
                  <a16:creationId xmlns:a16="http://schemas.microsoft.com/office/drawing/2014/main" id="{00000000-0008-0000-1E00-000028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41</xdr:row>
          <xdr:rowOff>69850</xdr:rowOff>
        </xdr:from>
        <xdr:to>
          <xdr:col>2</xdr:col>
          <xdr:colOff>304800</xdr:colOff>
          <xdr:row>41</xdr:row>
          <xdr:rowOff>222250</xdr:rowOff>
        </xdr:to>
        <xdr:sp macro="" textlink="">
          <xdr:nvSpPr>
            <xdr:cNvPr id="563241" name="Check Box 41" hidden="1">
              <a:extLst>
                <a:ext uri="{63B3BB69-23CF-44E3-9099-C40C66FF867C}">
                  <a14:compatExt spid="_x0000_s563241"/>
                </a:ext>
                <a:ext uri="{FF2B5EF4-FFF2-40B4-BE49-F238E27FC236}">
                  <a16:creationId xmlns:a16="http://schemas.microsoft.com/office/drawing/2014/main" id="{00000000-0008-0000-1E00-000029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42</xdr:row>
          <xdr:rowOff>69850</xdr:rowOff>
        </xdr:from>
        <xdr:to>
          <xdr:col>2</xdr:col>
          <xdr:colOff>304800</xdr:colOff>
          <xdr:row>42</xdr:row>
          <xdr:rowOff>222250</xdr:rowOff>
        </xdr:to>
        <xdr:sp macro="" textlink="">
          <xdr:nvSpPr>
            <xdr:cNvPr id="563242" name="Check Box 42" hidden="1">
              <a:extLst>
                <a:ext uri="{63B3BB69-23CF-44E3-9099-C40C66FF867C}">
                  <a14:compatExt spid="_x0000_s563242"/>
                </a:ext>
                <a:ext uri="{FF2B5EF4-FFF2-40B4-BE49-F238E27FC236}">
                  <a16:creationId xmlns:a16="http://schemas.microsoft.com/office/drawing/2014/main" id="{00000000-0008-0000-1E00-00002A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37</xdr:row>
          <xdr:rowOff>127000</xdr:rowOff>
        </xdr:from>
        <xdr:to>
          <xdr:col>2</xdr:col>
          <xdr:colOff>304800</xdr:colOff>
          <xdr:row>37</xdr:row>
          <xdr:rowOff>279400</xdr:rowOff>
        </xdr:to>
        <xdr:sp macro="" textlink="">
          <xdr:nvSpPr>
            <xdr:cNvPr id="563243" name="Check Box 43" hidden="1">
              <a:extLst>
                <a:ext uri="{63B3BB69-23CF-44E3-9099-C40C66FF867C}">
                  <a14:compatExt spid="_x0000_s563243"/>
                </a:ext>
                <a:ext uri="{FF2B5EF4-FFF2-40B4-BE49-F238E27FC236}">
                  <a16:creationId xmlns:a16="http://schemas.microsoft.com/office/drawing/2014/main" id="{00000000-0008-0000-1E00-00002B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xdr:row>
          <xdr:rowOff>222250</xdr:rowOff>
        </xdr:from>
        <xdr:to>
          <xdr:col>2</xdr:col>
          <xdr:colOff>336550</xdr:colOff>
          <xdr:row>5</xdr:row>
          <xdr:rowOff>374650</xdr:rowOff>
        </xdr:to>
        <xdr:sp macro="" textlink="">
          <xdr:nvSpPr>
            <xdr:cNvPr id="564225" name="Check Box 1" hidden="1">
              <a:extLst>
                <a:ext uri="{63B3BB69-23CF-44E3-9099-C40C66FF867C}">
                  <a14:compatExt spid="_x0000_s564225"/>
                </a:ext>
                <a:ext uri="{FF2B5EF4-FFF2-40B4-BE49-F238E27FC236}">
                  <a16:creationId xmlns:a16="http://schemas.microsoft.com/office/drawing/2014/main" id="{00000000-0008-0000-1F00-000001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6</xdr:row>
          <xdr:rowOff>222250</xdr:rowOff>
        </xdr:from>
        <xdr:to>
          <xdr:col>2</xdr:col>
          <xdr:colOff>336550</xdr:colOff>
          <xdr:row>6</xdr:row>
          <xdr:rowOff>374650</xdr:rowOff>
        </xdr:to>
        <xdr:sp macro="" textlink="">
          <xdr:nvSpPr>
            <xdr:cNvPr id="564226" name="Check Box 2" hidden="1">
              <a:extLst>
                <a:ext uri="{63B3BB69-23CF-44E3-9099-C40C66FF867C}">
                  <a14:compatExt spid="_x0000_s564226"/>
                </a:ext>
                <a:ext uri="{FF2B5EF4-FFF2-40B4-BE49-F238E27FC236}">
                  <a16:creationId xmlns:a16="http://schemas.microsoft.com/office/drawing/2014/main" id="{00000000-0008-0000-1F00-000002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7</xdr:row>
          <xdr:rowOff>222250</xdr:rowOff>
        </xdr:from>
        <xdr:to>
          <xdr:col>2</xdr:col>
          <xdr:colOff>336550</xdr:colOff>
          <xdr:row>7</xdr:row>
          <xdr:rowOff>374650</xdr:rowOff>
        </xdr:to>
        <xdr:sp macro="" textlink="">
          <xdr:nvSpPr>
            <xdr:cNvPr id="564227" name="Check Box 3" hidden="1">
              <a:extLst>
                <a:ext uri="{63B3BB69-23CF-44E3-9099-C40C66FF867C}">
                  <a14:compatExt spid="_x0000_s564227"/>
                </a:ext>
                <a:ext uri="{FF2B5EF4-FFF2-40B4-BE49-F238E27FC236}">
                  <a16:creationId xmlns:a16="http://schemas.microsoft.com/office/drawing/2014/main" id="{00000000-0008-0000-1F00-000003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8</xdr:row>
          <xdr:rowOff>222250</xdr:rowOff>
        </xdr:from>
        <xdr:to>
          <xdr:col>2</xdr:col>
          <xdr:colOff>336550</xdr:colOff>
          <xdr:row>8</xdr:row>
          <xdr:rowOff>374650</xdr:rowOff>
        </xdr:to>
        <xdr:sp macro="" textlink="">
          <xdr:nvSpPr>
            <xdr:cNvPr id="564228" name="Check Box 4" hidden="1">
              <a:extLst>
                <a:ext uri="{63B3BB69-23CF-44E3-9099-C40C66FF867C}">
                  <a14:compatExt spid="_x0000_s564228"/>
                </a:ext>
                <a:ext uri="{FF2B5EF4-FFF2-40B4-BE49-F238E27FC236}">
                  <a16:creationId xmlns:a16="http://schemas.microsoft.com/office/drawing/2014/main" id="{00000000-0008-0000-1F00-000004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9</xdr:row>
          <xdr:rowOff>222250</xdr:rowOff>
        </xdr:from>
        <xdr:to>
          <xdr:col>2</xdr:col>
          <xdr:colOff>336550</xdr:colOff>
          <xdr:row>9</xdr:row>
          <xdr:rowOff>374650</xdr:rowOff>
        </xdr:to>
        <xdr:sp macro="" textlink="">
          <xdr:nvSpPr>
            <xdr:cNvPr id="564229" name="Check Box 5" hidden="1">
              <a:extLst>
                <a:ext uri="{63B3BB69-23CF-44E3-9099-C40C66FF867C}">
                  <a14:compatExt spid="_x0000_s564229"/>
                </a:ext>
                <a:ext uri="{FF2B5EF4-FFF2-40B4-BE49-F238E27FC236}">
                  <a16:creationId xmlns:a16="http://schemas.microsoft.com/office/drawing/2014/main" id="{00000000-0008-0000-1F00-000005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222250</xdr:rowOff>
        </xdr:from>
        <xdr:to>
          <xdr:col>2</xdr:col>
          <xdr:colOff>336550</xdr:colOff>
          <xdr:row>10</xdr:row>
          <xdr:rowOff>374650</xdr:rowOff>
        </xdr:to>
        <xdr:sp macro="" textlink="">
          <xdr:nvSpPr>
            <xdr:cNvPr id="564230" name="Check Box 6" hidden="1">
              <a:extLst>
                <a:ext uri="{63B3BB69-23CF-44E3-9099-C40C66FF867C}">
                  <a14:compatExt spid="_x0000_s564230"/>
                </a:ext>
                <a:ext uri="{FF2B5EF4-FFF2-40B4-BE49-F238E27FC236}">
                  <a16:creationId xmlns:a16="http://schemas.microsoft.com/office/drawing/2014/main" id="{00000000-0008-0000-1F00-000006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externalLinks/_rels/externalLink1.xml.rels><?xml version="1.0" encoding="UTF-8" standalone="yes"?><Relationships xmlns="http://schemas.openxmlformats.org/package/2006/relationships"><Relationship Id="rId1" Target="&#12304;&#12391;&#12365;&#12383;&#65281;&#12305;&#32004;&#27454;&#31561;&#38468;&#24111;&#27096;&#24335;&#38598;&#65288;&#22303;&#26408;&#24037;&#20107;&#12539;&#21463;&#27880;&#32773;&#29992;&#65289;&#12304;&#35352;&#20837;&#20363;&#12354;&#12426;&#12305;Ver.1.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各項目入力表"/>
      <sheetName val="目次"/>
      <sheetName val="（１号様式）工事打合せ簿"/>
      <sheetName val="（２号様式）工事工程表"/>
      <sheetName val="（４号様式）①現場代理人・配置技術者届出書"/>
      <sheetName val="（４号様式）②現場代理人等変更通知書"/>
      <sheetName val="（４号様式附帯①主任技術者実務経験経歴書 "/>
      <sheetName val="（４号様式附帯②）専門技術者実務経験経歴書"/>
      <sheetName val="（５号様式）工事履行報告書"/>
      <sheetName val="（７号様式）工事関係者に関する措置決定"/>
      <sheetName val="（８号様式）監督員に関する措置請求"/>
      <sheetName val="（１０号様式）材料検査（確認）書"/>
      <sheetName val="（１１号様式）工事材料の工事現場外搬出通知"/>
      <sheetName val="（１２号様式）確認 ・ 立会依頼書"/>
      <sheetName val="（１３号様式）支給材料又は貸与品の不適当通知"/>
      <sheetName val="（１４号様式）支給材料（貸与品）受領書（借用書）"/>
      <sheetName val="（１５号様式）支給材料（貸与品）返納書"/>
      <sheetName val="（１６号様式）設計図書との不一致確認請求通知"/>
      <sheetName val="（２０号様式）工期延長請求"/>
      <sheetName val="（２３号様式）工期変更協議通知"/>
      <sheetName val="（２５号様式）請負代金額変更協議通知"/>
      <sheetName val="（２６号様式）スライドによる請負代金額の変更"/>
      <sheetName val="（２７号様式）不可抗力による損害状況通知"/>
      <sheetName val="（２９号様式）不可抗力による損害請求"/>
      <sheetName val="（３１号様式）請負代金額の変更に代わる設計図書の変更協議"/>
      <sheetName val="（３２号様式）完成通知書"/>
      <sheetName val="（３４号様式）引渡し書"/>
      <sheetName val="（３６号様式）工事目的物の使用について（同意）"/>
      <sheetName val="（３７号様式）指定部分完成通知書 "/>
      <sheetName val="（３８号様式）変更協議承諾書"/>
      <sheetName val="工事成績評定要領・創意工夫"/>
      <sheetName val="工事成績評定要領・社会性等"/>
      <sheetName val="工事成績評定要領・創意工夫・社会性等の説明"/>
      <sheetName val="（参考様式）段階確認書"/>
      <sheetName val="（参考様式）土木工事照査項目チェックリスト"/>
      <sheetName val="（参考様式）材料承認（変更）願い一覧表"/>
      <sheetName val="（参考様式）出荷証明書"/>
    </sheetNames>
    <sheetDataSet>
      <sheetData sheetId="0">
        <row r="10">
          <cell r="B10" t="str">
            <v>平塚市長　　落合　克宏</v>
          </cell>
        </row>
        <row r="19">
          <cell r="A19" t="str">
            <v>平塚市長　　落合　克宏</v>
          </cell>
        </row>
        <row r="20">
          <cell r="A20" t="str">
            <v>平塚市病院事業管理者　石原　淳</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vmlDrawing24.vml" Type="http://schemas.openxmlformats.org/officeDocument/2006/relationships/vmlDrawing"/><Relationship Id="rId3" Target="../comments24.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26.vml" Type="http://schemas.openxmlformats.org/officeDocument/2006/relationships/vmlDrawing"/><Relationship Id="rId3" Target="../comments26.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vmlDrawing29.vml" Type="http://schemas.openxmlformats.org/officeDocument/2006/relationships/vmlDrawing"/><Relationship Id="rId3" Target="../comments29.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omments3.xml" Type="http://schemas.openxmlformats.org/officeDocument/2006/relationships/comments"/><Relationship Id="rId3" Target="../drawings/vmlDrawing3.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10" Target="../ctrlProps/ctrlProp90.xml" Type="http://schemas.openxmlformats.org/officeDocument/2006/relationships/ctrlProp"/><Relationship Id="rId11" Target="../ctrlProps/ctrlProp91.xml" Type="http://schemas.openxmlformats.org/officeDocument/2006/relationships/ctrlProp"/><Relationship Id="rId12" Target="../ctrlProps/ctrlProp92.xml" Type="http://schemas.openxmlformats.org/officeDocument/2006/relationships/ctrlProp"/><Relationship Id="rId13" Target="../ctrlProps/ctrlProp93.xml" Type="http://schemas.openxmlformats.org/officeDocument/2006/relationships/ctrlProp"/><Relationship Id="rId14" Target="../ctrlProps/ctrlProp94.xml" Type="http://schemas.openxmlformats.org/officeDocument/2006/relationships/ctrlProp"/><Relationship Id="rId15" Target="../ctrlProps/ctrlProp95.xml" Type="http://schemas.openxmlformats.org/officeDocument/2006/relationships/ctrlProp"/><Relationship Id="rId16" Target="../ctrlProps/ctrlProp96.xml" Type="http://schemas.openxmlformats.org/officeDocument/2006/relationships/ctrlProp"/><Relationship Id="rId17" Target="../ctrlProps/ctrlProp97.xml" Type="http://schemas.openxmlformats.org/officeDocument/2006/relationships/ctrlProp"/><Relationship Id="rId18" Target="../ctrlProps/ctrlProp98.xml" Type="http://schemas.openxmlformats.org/officeDocument/2006/relationships/ctrlProp"/><Relationship Id="rId19" Target="../ctrlProps/ctrlProp99.xml" Type="http://schemas.openxmlformats.org/officeDocument/2006/relationships/ctrlProp"/><Relationship Id="rId2" Target="../drawings/drawing8.xml" Type="http://schemas.openxmlformats.org/officeDocument/2006/relationships/drawing"/><Relationship Id="rId20" Target="../ctrlProps/ctrlProp100.xml" Type="http://schemas.openxmlformats.org/officeDocument/2006/relationships/ctrlProp"/><Relationship Id="rId21" Target="../ctrlProps/ctrlProp101.xml" Type="http://schemas.openxmlformats.org/officeDocument/2006/relationships/ctrlProp"/><Relationship Id="rId22" Target="../ctrlProps/ctrlProp102.xml" Type="http://schemas.openxmlformats.org/officeDocument/2006/relationships/ctrlProp"/><Relationship Id="rId23" Target="../ctrlProps/ctrlProp103.xml" Type="http://schemas.openxmlformats.org/officeDocument/2006/relationships/ctrlProp"/><Relationship Id="rId24" Target="../ctrlProps/ctrlProp104.xml" Type="http://schemas.openxmlformats.org/officeDocument/2006/relationships/ctrlProp"/><Relationship Id="rId25" Target="../ctrlProps/ctrlProp105.xml" Type="http://schemas.openxmlformats.org/officeDocument/2006/relationships/ctrlProp"/><Relationship Id="rId26" Target="../ctrlProps/ctrlProp106.xml" Type="http://schemas.openxmlformats.org/officeDocument/2006/relationships/ctrlProp"/><Relationship Id="rId27" Target="../ctrlProps/ctrlProp107.xml" Type="http://schemas.openxmlformats.org/officeDocument/2006/relationships/ctrlProp"/><Relationship Id="rId28" Target="../ctrlProps/ctrlProp108.xml" Type="http://schemas.openxmlformats.org/officeDocument/2006/relationships/ctrlProp"/><Relationship Id="rId29" Target="../ctrlProps/ctrlProp109.xml" Type="http://schemas.openxmlformats.org/officeDocument/2006/relationships/ctrlProp"/><Relationship Id="rId3" Target="../drawings/vmlDrawing31.vml" Type="http://schemas.openxmlformats.org/officeDocument/2006/relationships/vmlDrawing"/><Relationship Id="rId30" Target="../ctrlProps/ctrlProp110.xml" Type="http://schemas.openxmlformats.org/officeDocument/2006/relationships/ctrlProp"/><Relationship Id="rId31" Target="../ctrlProps/ctrlProp111.xml" Type="http://schemas.openxmlformats.org/officeDocument/2006/relationships/ctrlProp"/><Relationship Id="rId32" Target="../ctrlProps/ctrlProp112.xml" Type="http://schemas.openxmlformats.org/officeDocument/2006/relationships/ctrlProp"/><Relationship Id="rId33" Target="../ctrlProps/ctrlProp113.xml" Type="http://schemas.openxmlformats.org/officeDocument/2006/relationships/ctrlProp"/><Relationship Id="rId34" Target="../ctrlProps/ctrlProp114.xml" Type="http://schemas.openxmlformats.org/officeDocument/2006/relationships/ctrlProp"/><Relationship Id="rId35" Target="../ctrlProps/ctrlProp115.xml" Type="http://schemas.openxmlformats.org/officeDocument/2006/relationships/ctrlProp"/><Relationship Id="rId36" Target="../ctrlProps/ctrlProp116.xml" Type="http://schemas.openxmlformats.org/officeDocument/2006/relationships/ctrlProp"/><Relationship Id="rId37" Target="../ctrlProps/ctrlProp117.xml" Type="http://schemas.openxmlformats.org/officeDocument/2006/relationships/ctrlProp"/><Relationship Id="rId38" Target="../ctrlProps/ctrlProp118.xml" Type="http://schemas.openxmlformats.org/officeDocument/2006/relationships/ctrlProp"/><Relationship Id="rId39" Target="../ctrlProps/ctrlProp119.xml" Type="http://schemas.openxmlformats.org/officeDocument/2006/relationships/ctrlProp"/><Relationship Id="rId4" Target="../ctrlProps/ctrlProp84.xml" Type="http://schemas.openxmlformats.org/officeDocument/2006/relationships/ctrlProp"/><Relationship Id="rId40" Target="../ctrlProps/ctrlProp120.xml" Type="http://schemas.openxmlformats.org/officeDocument/2006/relationships/ctrlProp"/><Relationship Id="rId41" Target="../ctrlProps/ctrlProp121.xml" Type="http://schemas.openxmlformats.org/officeDocument/2006/relationships/ctrlProp"/><Relationship Id="rId42" Target="../ctrlProps/ctrlProp122.xml" Type="http://schemas.openxmlformats.org/officeDocument/2006/relationships/ctrlProp"/><Relationship Id="rId43" Target="../ctrlProps/ctrlProp123.xml" Type="http://schemas.openxmlformats.org/officeDocument/2006/relationships/ctrlProp"/><Relationship Id="rId44" Target="../ctrlProps/ctrlProp124.xml" Type="http://schemas.openxmlformats.org/officeDocument/2006/relationships/ctrlProp"/><Relationship Id="rId45" Target="../ctrlProps/ctrlProp125.xml" Type="http://schemas.openxmlformats.org/officeDocument/2006/relationships/ctrlProp"/><Relationship Id="rId46" Target="../ctrlProps/ctrlProp126.xml" Type="http://schemas.openxmlformats.org/officeDocument/2006/relationships/ctrlProp"/><Relationship Id="rId5" Target="../ctrlProps/ctrlProp85.xml" Type="http://schemas.openxmlformats.org/officeDocument/2006/relationships/ctrlProp"/><Relationship Id="rId6" Target="../ctrlProps/ctrlProp86.xml" Type="http://schemas.openxmlformats.org/officeDocument/2006/relationships/ctrlProp"/><Relationship Id="rId7" Target="../ctrlProps/ctrlProp87.xml" Type="http://schemas.openxmlformats.org/officeDocument/2006/relationships/ctrlProp"/><Relationship Id="rId8" Target="../ctrlProps/ctrlProp88.xml" Type="http://schemas.openxmlformats.org/officeDocument/2006/relationships/ctrlProp"/><Relationship Id="rId9" Target="../ctrlProps/ctrlProp89.xml" Type="http://schemas.openxmlformats.org/officeDocument/2006/relationships/ctrlProp"/></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9.xml" Type="http://schemas.openxmlformats.org/officeDocument/2006/relationships/drawing"/><Relationship Id="rId3" Target="../drawings/vmlDrawing32.vml" Type="http://schemas.openxmlformats.org/officeDocument/2006/relationships/vmlDrawing"/><Relationship Id="rId4" Target="../ctrlProps/ctrlProp127.xml" Type="http://schemas.openxmlformats.org/officeDocument/2006/relationships/ctrlProp"/><Relationship Id="rId5" Target="../ctrlProps/ctrlProp128.xml" Type="http://schemas.openxmlformats.org/officeDocument/2006/relationships/ctrlProp"/><Relationship Id="rId6" Target="../ctrlProps/ctrlProp129.xml" Type="http://schemas.openxmlformats.org/officeDocument/2006/relationships/ctrlProp"/><Relationship Id="rId7" Target="../ctrlProps/ctrlProp130.xml" Type="http://schemas.openxmlformats.org/officeDocument/2006/relationships/ctrlProp"/><Relationship Id="rId8" Target="../ctrlProps/ctrlProp131.xml" Type="http://schemas.openxmlformats.org/officeDocument/2006/relationships/ctrlProp"/><Relationship Id="rId9" Target="../ctrlProps/ctrlProp132.xml" Type="http://schemas.openxmlformats.org/officeDocument/2006/relationships/ctrlProp"/></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vmlDrawing33.vml" Type="http://schemas.openxmlformats.org/officeDocument/2006/relationships/vmlDrawing"/><Relationship Id="rId3" Target="../comments3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29.xml" Type="http://schemas.openxmlformats.org/officeDocument/2006/relationships/ctrlProp"/><Relationship Id="rId11" Target="../ctrlProps/ctrlProp30.xml" Type="http://schemas.openxmlformats.org/officeDocument/2006/relationships/ctrlProp"/><Relationship Id="rId12" Target="../ctrlProps/ctrlProp31.xml" Type="http://schemas.openxmlformats.org/officeDocument/2006/relationships/ctrlProp"/><Relationship Id="rId13" Target="../ctrlProps/ctrlProp32.xml" Type="http://schemas.openxmlformats.org/officeDocument/2006/relationships/ctrlProp"/><Relationship Id="rId14" Target="../ctrlProps/ctrlProp33.xml" Type="http://schemas.openxmlformats.org/officeDocument/2006/relationships/ctrlProp"/><Relationship Id="rId15" Target="../ctrlProps/ctrlProp34.xml" Type="http://schemas.openxmlformats.org/officeDocument/2006/relationships/ctrlProp"/><Relationship Id="rId16" Target="../ctrlProps/ctrlProp35.xml" Type="http://schemas.openxmlformats.org/officeDocument/2006/relationships/ctrlProp"/><Relationship Id="rId17" Target="../ctrlProps/ctrlProp36.xml" Type="http://schemas.openxmlformats.org/officeDocument/2006/relationships/ctrlProp"/><Relationship Id="rId18" Target="../ctrlProps/ctrlProp37.xml" Type="http://schemas.openxmlformats.org/officeDocument/2006/relationships/ctrlProp"/><Relationship Id="rId19" Target="../ctrlProps/ctrlProp38.xml" Type="http://schemas.openxmlformats.org/officeDocument/2006/relationships/ctrlProp"/><Relationship Id="rId2" Target="../drawings/drawing3.xml" Type="http://schemas.openxmlformats.org/officeDocument/2006/relationships/drawing"/><Relationship Id="rId20" Target="../ctrlProps/ctrlProp39.xml" Type="http://schemas.openxmlformats.org/officeDocument/2006/relationships/ctrlProp"/><Relationship Id="rId21" Target="../ctrlProps/ctrlProp40.xml" Type="http://schemas.openxmlformats.org/officeDocument/2006/relationships/ctrlProp"/><Relationship Id="rId22" Target="../ctrlProps/ctrlProp41.xml" Type="http://schemas.openxmlformats.org/officeDocument/2006/relationships/ctrlProp"/><Relationship Id="rId23" Target="../ctrlProps/ctrlProp42.xml" Type="http://schemas.openxmlformats.org/officeDocument/2006/relationships/ctrlProp"/><Relationship Id="rId24" Target="../ctrlProps/ctrlProp43.xml" Type="http://schemas.openxmlformats.org/officeDocument/2006/relationships/ctrlProp"/><Relationship Id="rId25" Target="../ctrlProps/ctrlProp44.xml" Type="http://schemas.openxmlformats.org/officeDocument/2006/relationships/ctrlProp"/><Relationship Id="rId26" Target="../ctrlProps/ctrlProp45.xml" Type="http://schemas.openxmlformats.org/officeDocument/2006/relationships/ctrlProp"/><Relationship Id="rId27" Target="../ctrlProps/ctrlProp46.xml" Type="http://schemas.openxmlformats.org/officeDocument/2006/relationships/ctrlProp"/><Relationship Id="rId28" Target="../ctrlProps/ctrlProp47.xml" Type="http://schemas.openxmlformats.org/officeDocument/2006/relationships/ctrlProp"/><Relationship Id="rId29" Target="../ctrlProps/ctrlProp48.xml" Type="http://schemas.openxmlformats.org/officeDocument/2006/relationships/ctrlProp"/><Relationship Id="rId3" Target="../drawings/vmlDrawing4.vml" Type="http://schemas.openxmlformats.org/officeDocument/2006/relationships/vmlDrawing"/><Relationship Id="rId30" Target="../ctrlProps/ctrlProp49.xml" Type="http://schemas.openxmlformats.org/officeDocument/2006/relationships/ctrlProp"/><Relationship Id="rId31" Target="../ctrlProps/ctrlProp50.xml" Type="http://schemas.openxmlformats.org/officeDocument/2006/relationships/ctrlProp"/><Relationship Id="rId32" Target="../ctrlProps/ctrlProp51.xml" Type="http://schemas.openxmlformats.org/officeDocument/2006/relationships/ctrlProp"/><Relationship Id="rId33" Target="../ctrlProps/ctrlProp52.xml" Type="http://schemas.openxmlformats.org/officeDocument/2006/relationships/ctrlProp"/><Relationship Id="rId34" Target="../ctrlProps/ctrlProp53.xml" Type="http://schemas.openxmlformats.org/officeDocument/2006/relationships/ctrlProp"/><Relationship Id="rId35" Target="../ctrlProps/ctrlProp54.xml" Type="http://schemas.openxmlformats.org/officeDocument/2006/relationships/ctrlProp"/><Relationship Id="rId36" Target="../ctrlProps/ctrlProp55.xml" Type="http://schemas.openxmlformats.org/officeDocument/2006/relationships/ctrlProp"/><Relationship Id="rId37" Target="../comments4.xml" Type="http://schemas.openxmlformats.org/officeDocument/2006/relationships/comments"/><Relationship Id="rId4" Target="../ctrlProps/ctrlProp23.xml" Type="http://schemas.openxmlformats.org/officeDocument/2006/relationships/ctrlProp"/><Relationship Id="rId5" Target="../ctrlProps/ctrlProp24.xml" Type="http://schemas.openxmlformats.org/officeDocument/2006/relationships/ctrlProp"/><Relationship Id="rId6" Target="../ctrlProps/ctrlProp25.xml" Type="http://schemas.openxmlformats.org/officeDocument/2006/relationships/ctrlProp"/><Relationship Id="rId7" Target="../ctrlProps/ctrlProp26.xml" Type="http://schemas.openxmlformats.org/officeDocument/2006/relationships/ctrlProp"/><Relationship Id="rId8" Target="../ctrlProps/ctrlProp27.xml" Type="http://schemas.openxmlformats.org/officeDocument/2006/relationships/ctrlProp"/><Relationship Id="rId9" Target="../ctrlProps/ctrlProp28.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omments7.xml" Type="http://schemas.openxmlformats.org/officeDocument/2006/relationships/comments"/><Relationship Id="rId2" Target="../drawings/drawing5.xml" Type="http://schemas.openxmlformats.org/officeDocument/2006/relationships/drawing"/><Relationship Id="rId3" Target="../drawings/vmlDrawing7.vml" Type="http://schemas.openxmlformats.org/officeDocument/2006/relationships/vmlDrawing"/><Relationship Id="rId4" Target="../ctrlProps/ctrlProp56.xml" Type="http://schemas.openxmlformats.org/officeDocument/2006/relationships/ctrlProp"/><Relationship Id="rId5" Target="../ctrlProps/ctrlProp57.xml" Type="http://schemas.openxmlformats.org/officeDocument/2006/relationships/ctrlProp"/><Relationship Id="rId6" Target="../ctrlProps/ctrlProp58.xml" Type="http://schemas.openxmlformats.org/officeDocument/2006/relationships/ctrlProp"/><Relationship Id="rId7" Target="../ctrlProps/ctrlProp59.xml" Type="http://schemas.openxmlformats.org/officeDocument/2006/relationships/ctrlProp"/><Relationship Id="rId8" Target="../ctrlProps/ctrlProp60.xml" Type="http://schemas.openxmlformats.org/officeDocument/2006/relationships/ctrlProp"/><Relationship Id="rId9" Target="../ctrlProps/ctrlProp61.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68.xml" Type="http://schemas.openxmlformats.org/officeDocument/2006/relationships/ctrlProp"/><Relationship Id="rId11" Target="../ctrlProps/ctrlProp69.xml" Type="http://schemas.openxmlformats.org/officeDocument/2006/relationships/ctrlProp"/><Relationship Id="rId12" Target="../ctrlProps/ctrlProp70.xml" Type="http://schemas.openxmlformats.org/officeDocument/2006/relationships/ctrlProp"/><Relationship Id="rId13" Target="../ctrlProps/ctrlProp71.xml" Type="http://schemas.openxmlformats.org/officeDocument/2006/relationships/ctrlProp"/><Relationship Id="rId14" Target="../ctrlProps/ctrlProp72.xml" Type="http://schemas.openxmlformats.org/officeDocument/2006/relationships/ctrlProp"/><Relationship Id="rId15" Target="../comments8.xml" Type="http://schemas.openxmlformats.org/officeDocument/2006/relationships/comments"/><Relationship Id="rId2" Target="../drawings/drawing6.xml" Type="http://schemas.openxmlformats.org/officeDocument/2006/relationships/drawing"/><Relationship Id="rId3" Target="../drawings/vmlDrawing8.vml" Type="http://schemas.openxmlformats.org/officeDocument/2006/relationships/vmlDrawing"/><Relationship Id="rId4" Target="../ctrlProps/ctrlProp62.xml" Type="http://schemas.openxmlformats.org/officeDocument/2006/relationships/ctrlProp"/><Relationship Id="rId5" Target="../ctrlProps/ctrlProp63.xml" Type="http://schemas.openxmlformats.org/officeDocument/2006/relationships/ctrlProp"/><Relationship Id="rId6" Target="../ctrlProps/ctrlProp64.xml" Type="http://schemas.openxmlformats.org/officeDocument/2006/relationships/ctrlProp"/><Relationship Id="rId7" Target="../ctrlProps/ctrlProp65.xml" Type="http://schemas.openxmlformats.org/officeDocument/2006/relationships/ctrlProp"/><Relationship Id="rId8" Target="../ctrlProps/ctrlProp66.xml" Type="http://schemas.openxmlformats.org/officeDocument/2006/relationships/ctrlProp"/><Relationship Id="rId9" Target="../ctrlProps/ctrlProp67.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79.xml" Type="http://schemas.openxmlformats.org/officeDocument/2006/relationships/ctrlProp"/><Relationship Id="rId11" Target="../ctrlProps/ctrlProp80.xml" Type="http://schemas.openxmlformats.org/officeDocument/2006/relationships/ctrlProp"/><Relationship Id="rId12" Target="../ctrlProps/ctrlProp81.xml" Type="http://schemas.openxmlformats.org/officeDocument/2006/relationships/ctrlProp"/><Relationship Id="rId13" Target="../ctrlProps/ctrlProp82.xml" Type="http://schemas.openxmlformats.org/officeDocument/2006/relationships/ctrlProp"/><Relationship Id="rId14" Target="../ctrlProps/ctrlProp83.xml" Type="http://schemas.openxmlformats.org/officeDocument/2006/relationships/ctrlProp"/><Relationship Id="rId15" Target="../comments9.xml" Type="http://schemas.openxmlformats.org/officeDocument/2006/relationships/comments"/><Relationship Id="rId2" Target="../drawings/drawing7.xml" Type="http://schemas.openxmlformats.org/officeDocument/2006/relationships/drawing"/><Relationship Id="rId3" Target="../drawings/vmlDrawing9.vml" Type="http://schemas.openxmlformats.org/officeDocument/2006/relationships/vmlDrawing"/><Relationship Id="rId4" Target="../ctrlProps/ctrlProp73.xml" Type="http://schemas.openxmlformats.org/officeDocument/2006/relationships/ctrlProp"/><Relationship Id="rId5" Target="../ctrlProps/ctrlProp74.xml" Type="http://schemas.openxmlformats.org/officeDocument/2006/relationships/ctrlProp"/><Relationship Id="rId6" Target="../ctrlProps/ctrlProp75.xml" Type="http://schemas.openxmlformats.org/officeDocument/2006/relationships/ctrlProp"/><Relationship Id="rId7" Target="../ctrlProps/ctrlProp76.xml" Type="http://schemas.openxmlformats.org/officeDocument/2006/relationships/ctrlProp"/><Relationship Id="rId8" Target="../ctrlProps/ctrlProp77.xml" Type="http://schemas.openxmlformats.org/officeDocument/2006/relationships/ctrlProp"/><Relationship Id="rId9" Target="../ctrlProps/ctrlProp78.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F26"/>
  <sheetViews>
    <sheetView showZeros="0" tabSelected="1" view="pageBreakPreview" zoomScale="80" zoomScaleNormal="90" zoomScaleSheetLayoutView="80" workbookViewId="0">
      <selection activeCell="B7" sqref="B7"/>
    </sheetView>
  </sheetViews>
  <sheetFormatPr defaultRowHeight="13"/>
  <cols>
    <col min="1" max="1" width="17.6328125" style="193" customWidth="1"/>
    <col min="2" max="2" width="38.6328125" customWidth="1"/>
    <col min="3" max="3" width="17.6328125" style="197" customWidth="1"/>
    <col min="4" max="4" width="38.6328125" style="210" customWidth="1"/>
    <col min="5" max="5" width="19.453125" customWidth="1"/>
    <col min="6" max="6" width="38.6328125" style="205" customWidth="1"/>
  </cols>
  <sheetData>
    <row r="1" spans="1:6" ht="104.25" customHeight="1">
      <c r="A1" s="957" t="s">
        <v>495</v>
      </c>
      <c r="B1" s="958"/>
      <c r="C1" s="958"/>
      <c r="D1" s="958"/>
      <c r="E1" s="958"/>
      <c r="F1" s="958"/>
    </row>
    <row r="2" spans="1:6" ht="22.5" customHeight="1">
      <c r="A2" s="194" t="s">
        <v>152</v>
      </c>
      <c r="B2" s="176" t="s">
        <v>394</v>
      </c>
      <c r="C2" s="207" t="s">
        <v>220</v>
      </c>
      <c r="D2" s="208" t="s">
        <v>221</v>
      </c>
      <c r="E2" s="194" t="s">
        <v>152</v>
      </c>
      <c r="F2" s="204" t="s">
        <v>395</v>
      </c>
    </row>
    <row r="3" spans="1:6" ht="30" customHeight="1">
      <c r="A3" s="195" t="s">
        <v>150</v>
      </c>
      <c r="B3" s="201"/>
      <c r="C3" s="697" t="s">
        <v>306</v>
      </c>
      <c r="D3" s="209"/>
      <c r="E3" s="195" t="s">
        <v>154</v>
      </c>
      <c r="F3" s="203"/>
    </row>
    <row r="4" spans="1:6" ht="30" customHeight="1">
      <c r="A4" s="195" t="s">
        <v>151</v>
      </c>
      <c r="B4" s="201"/>
      <c r="C4" s="697" t="s">
        <v>307</v>
      </c>
      <c r="D4" s="209"/>
      <c r="E4" s="195" t="s">
        <v>155</v>
      </c>
      <c r="F4" s="203"/>
    </row>
    <row r="5" spans="1:6" ht="30" customHeight="1">
      <c r="A5" s="195" t="s">
        <v>303</v>
      </c>
      <c r="B5" s="201"/>
      <c r="C5" s="698" t="s">
        <v>308</v>
      </c>
      <c r="D5" s="209"/>
      <c r="E5" s="195" t="s">
        <v>156</v>
      </c>
      <c r="F5" s="203"/>
    </row>
    <row r="6" spans="1:6" ht="30" customHeight="1">
      <c r="A6" s="195" t="s">
        <v>153</v>
      </c>
      <c r="B6" s="202"/>
      <c r="C6" s="698" t="s">
        <v>309</v>
      </c>
      <c r="D6" s="209"/>
      <c r="E6" s="195" t="s">
        <v>159</v>
      </c>
      <c r="F6" s="203"/>
    </row>
    <row r="7" spans="1:6" ht="30" customHeight="1">
      <c r="A7" s="195" t="s">
        <v>157</v>
      </c>
      <c r="B7" s="202"/>
      <c r="C7" s="699" t="s">
        <v>310</v>
      </c>
      <c r="D7" s="722"/>
      <c r="E7" s="195" t="s">
        <v>160</v>
      </c>
      <c r="F7" s="203"/>
    </row>
    <row r="8" spans="1:6" ht="30" customHeight="1">
      <c r="A8" s="195" t="s">
        <v>158</v>
      </c>
      <c r="B8" s="202"/>
      <c r="C8" s="699" t="s">
        <v>311</v>
      </c>
      <c r="D8" s="722"/>
      <c r="E8" s="195" t="s">
        <v>496</v>
      </c>
      <c r="F8" s="203"/>
    </row>
    <row r="9" spans="1:6" ht="30" customHeight="1">
      <c r="A9" s="195" t="s">
        <v>90</v>
      </c>
      <c r="B9" s="721"/>
      <c r="C9" s="216" t="s">
        <v>348</v>
      </c>
      <c r="D9" s="723"/>
      <c r="E9" s="195" t="s">
        <v>797</v>
      </c>
      <c r="F9" s="203"/>
    </row>
    <row r="10" spans="1:6" ht="30" customHeight="1">
      <c r="A10" s="195" t="s">
        <v>161</v>
      </c>
      <c r="B10" s="201"/>
      <c r="C10" s="216" t="s">
        <v>349</v>
      </c>
      <c r="D10" s="723"/>
      <c r="E10" s="195" t="s">
        <v>164</v>
      </c>
      <c r="F10" s="203"/>
    </row>
    <row r="11" spans="1:6" ht="30" customHeight="1">
      <c r="A11" s="195" t="s">
        <v>404</v>
      </c>
      <c r="B11" s="201"/>
      <c r="C11" s="216"/>
      <c r="D11" s="496"/>
      <c r="E11" s="195" t="s">
        <v>164</v>
      </c>
      <c r="F11" s="206"/>
    </row>
    <row r="12" spans="1:6" ht="30" customHeight="1">
      <c r="A12" s="195" t="s">
        <v>186</v>
      </c>
      <c r="B12" s="203"/>
      <c r="C12" s="696" t="s">
        <v>219</v>
      </c>
      <c r="D12" s="466"/>
      <c r="E12" s="700" t="s">
        <v>478</v>
      </c>
      <c r="F12" s="206"/>
    </row>
    <row r="13" spans="1:6" ht="30" customHeight="1">
      <c r="E13" s="700" t="s">
        <v>798</v>
      </c>
      <c r="F13" s="206"/>
    </row>
    <row r="14" spans="1:6" ht="30" customHeight="1">
      <c r="E14" s="700" t="s">
        <v>798</v>
      </c>
      <c r="F14" s="206"/>
    </row>
    <row r="15" spans="1:6" ht="30" customHeight="1">
      <c r="E15" s="700" t="s">
        <v>799</v>
      </c>
      <c r="F15" s="206"/>
    </row>
    <row r="16" spans="1:6" ht="30" customHeight="1">
      <c r="E16" s="700" t="s">
        <v>479</v>
      </c>
      <c r="F16" s="206"/>
    </row>
    <row r="17" spans="1:6" ht="30" customHeight="1">
      <c r="E17" s="700" t="s">
        <v>479</v>
      </c>
      <c r="F17" s="206"/>
    </row>
    <row r="18" spans="1:6" ht="30" customHeight="1"/>
    <row r="19" spans="1:6" ht="30" hidden="1" customHeight="1">
      <c r="A19" s="193" t="s">
        <v>365</v>
      </c>
      <c r="B19" t="s">
        <v>402</v>
      </c>
    </row>
    <row r="20" spans="1:6" ht="30" hidden="1" customHeight="1">
      <c r="A20" s="461" t="s">
        <v>796</v>
      </c>
      <c r="B20" t="s">
        <v>403</v>
      </c>
    </row>
    <row r="21" spans="1:6" ht="30" customHeight="1"/>
    <row r="22" spans="1:6" ht="30" customHeight="1">
      <c r="E22" s="199"/>
      <c r="F22" s="586"/>
    </row>
    <row r="23" spans="1:6" ht="30" customHeight="1"/>
    <row r="24" spans="1:6" ht="30" customHeight="1"/>
    <row r="25" spans="1:6" ht="30" customHeight="1"/>
    <row r="26" spans="1:6" ht="30" customHeight="1"/>
  </sheetData>
  <sheetProtection sheet="1" selectLockedCells="1"/>
  <mergeCells count="1">
    <mergeCell ref="A1:F1"/>
  </mergeCells>
  <phoneticPr fontId="3"/>
  <dataValidations count="1">
    <dataValidation type="list" allowBlank="1" showInputMessage="1" showErrorMessage="1" sqref="B10" xr:uid="{00000000-0002-0000-0000-000000000000}">
      <formula1>$A$19:$A$21</formula1>
    </dataValidation>
  </dataValidations>
  <pageMargins left="0.7" right="0.7" top="0.75" bottom="0.75" header="0.3" footer="0.3"/>
  <pageSetup paperSize="9" scale="78"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B1:BO37"/>
  <sheetViews>
    <sheetView view="pageBreakPreview" zoomScaleNormal="100" zoomScaleSheetLayoutView="100" workbookViewId="0">
      <selection activeCell="I6" sqref="I6:Q6"/>
    </sheetView>
  </sheetViews>
  <sheetFormatPr defaultColWidth="3.08984375" defaultRowHeight="13"/>
  <cols>
    <col min="1" max="1" width="7.08984375" style="2" customWidth="1"/>
    <col min="2" max="2" width="3.90625" style="2" customWidth="1"/>
    <col min="3" max="13" width="3.08984375" style="2"/>
    <col min="14" max="15" width="3.08984375" style="2" customWidth="1"/>
    <col min="16" max="27" width="3.08984375" style="2"/>
    <col min="28" max="28" width="3.08984375" style="2" customWidth="1"/>
    <col min="29" max="29" width="3.08984375" style="2"/>
    <col min="30" max="30" width="0" style="2" hidden="1" customWidth="1"/>
    <col min="31" max="32" width="3.08984375" style="2" hidden="1" customWidth="1"/>
    <col min="33" max="41" width="0" style="2" hidden="1" customWidth="1"/>
    <col min="42" max="44" width="3.453125" style="2" hidden="1" customWidth="1"/>
    <col min="45" max="47" width="0" style="2" hidden="1" customWidth="1"/>
    <col min="48" max="48" width="12.90625" style="2" customWidth="1"/>
    <col min="49" max="54" width="3.08984375" style="2"/>
    <col min="55" max="55" width="10.453125" style="2" customWidth="1"/>
    <col min="56" max="60" width="3.08984375" style="2"/>
    <col min="61" max="61" width="0" style="2" hidden="1" customWidth="1"/>
    <col min="62" max="16384" width="3.08984375" style="2"/>
  </cols>
  <sheetData>
    <row r="1" spans="2:67" ht="57" customHeight="1">
      <c r="B1" s="1767" t="s">
        <v>334</v>
      </c>
      <c r="C1" s="1768"/>
      <c r="D1" s="1768"/>
      <c r="E1" s="1768"/>
      <c r="F1" s="1768"/>
      <c r="G1" s="1768"/>
      <c r="H1" s="1768"/>
      <c r="I1" s="1768"/>
      <c r="J1" s="1768"/>
      <c r="K1" s="1768"/>
      <c r="L1" s="1768"/>
      <c r="M1" s="1768"/>
      <c r="N1" s="1768"/>
      <c r="O1" s="1768"/>
      <c r="P1" s="1768"/>
      <c r="Q1" s="1768"/>
      <c r="R1" s="1768"/>
      <c r="S1" s="1768"/>
      <c r="T1" s="1768"/>
      <c r="U1" s="1768"/>
      <c r="V1" s="1768"/>
      <c r="W1" s="1768"/>
      <c r="X1" s="1768"/>
      <c r="Y1" s="1768"/>
      <c r="Z1" s="1768"/>
      <c r="AA1" s="1768"/>
      <c r="AB1" s="1768"/>
    </row>
    <row r="2" spans="2:67" ht="26.15" customHeight="1">
      <c r="B2" s="1771" t="s">
        <v>40</v>
      </c>
      <c r="C2" s="1771"/>
      <c r="D2" s="1771"/>
      <c r="E2" s="1771"/>
      <c r="F2" s="1771"/>
      <c r="G2" s="1771"/>
      <c r="H2" s="1771"/>
      <c r="I2" s="1771"/>
      <c r="J2" s="1771"/>
      <c r="K2" s="1771"/>
      <c r="L2" s="1771"/>
      <c r="M2" s="1771"/>
      <c r="N2" s="1771"/>
      <c r="O2" s="1771"/>
      <c r="P2" s="1771"/>
      <c r="Q2" s="1771"/>
      <c r="R2" s="1771"/>
      <c r="S2" s="1771"/>
      <c r="T2" s="1771"/>
      <c r="U2" s="1771"/>
      <c r="V2" s="1771"/>
      <c r="W2" s="1771"/>
      <c r="X2" s="1771"/>
      <c r="Y2" s="1771"/>
      <c r="Z2" s="1771"/>
      <c r="AA2" s="1771"/>
      <c r="AB2" s="1771"/>
    </row>
    <row r="3" spans="2:67" ht="35.25" customHeight="1" thickBot="1">
      <c r="B3" s="1834" t="s">
        <v>43</v>
      </c>
      <c r="C3" s="1835"/>
      <c r="D3" s="1835"/>
      <c r="E3" s="1835"/>
      <c r="F3" s="1835"/>
      <c r="G3" s="1835"/>
      <c r="H3" s="1835"/>
      <c r="I3" s="1835"/>
      <c r="J3" s="1835"/>
      <c r="K3" s="1835"/>
      <c r="L3" s="1835"/>
      <c r="M3" s="1835"/>
      <c r="N3" s="1835"/>
      <c r="O3" s="1835"/>
      <c r="P3" s="1835"/>
      <c r="Q3" s="1835"/>
      <c r="R3" s="1835"/>
      <c r="S3" s="1835"/>
      <c r="T3" s="1835"/>
      <c r="U3" s="1835"/>
      <c r="V3" s="1835"/>
      <c r="W3" s="1835"/>
      <c r="X3" s="1835"/>
      <c r="Y3" s="1835"/>
      <c r="Z3" s="1835"/>
      <c r="AA3" s="1835"/>
      <c r="AB3" s="1835"/>
      <c r="AC3" s="21"/>
      <c r="AD3" s="415"/>
      <c r="AE3" s="13"/>
    </row>
    <row r="4" spans="2:67" ht="30" customHeight="1">
      <c r="B4" s="1772" t="s">
        <v>55</v>
      </c>
      <c r="C4" s="1773"/>
      <c r="D4" s="1774"/>
      <c r="E4" s="1774"/>
      <c r="F4" s="1774"/>
      <c r="G4" s="1775"/>
      <c r="H4" s="90"/>
      <c r="I4" s="1780">
        <f>各項目入力表!B3</f>
        <v>0</v>
      </c>
      <c r="J4" s="1780"/>
      <c r="K4" s="1780"/>
      <c r="L4" s="1780"/>
      <c r="M4" s="1780"/>
      <c r="N4" s="1780"/>
      <c r="O4" s="1780"/>
      <c r="P4" s="1780"/>
      <c r="Q4" s="1780"/>
      <c r="R4" s="1780"/>
      <c r="S4" s="1780"/>
      <c r="T4" s="1780"/>
      <c r="U4" s="1780"/>
      <c r="V4" s="1780"/>
      <c r="W4" s="1780"/>
      <c r="X4" s="1780"/>
      <c r="Y4" s="1780"/>
      <c r="Z4" s="1780"/>
      <c r="AA4" s="1780"/>
      <c r="AB4" s="408"/>
      <c r="AV4" s="1368" t="s">
        <v>350</v>
      </c>
      <c r="AW4" s="1368"/>
      <c r="AX4" s="1368"/>
      <c r="AY4" s="1368"/>
      <c r="AZ4" s="1368"/>
      <c r="BA4" s="1368"/>
      <c r="BB4" s="1368"/>
      <c r="BC4" s="1368"/>
      <c r="BD4" s="1368"/>
      <c r="BE4" s="1368"/>
      <c r="BF4" s="1368"/>
      <c r="BG4" s="1368"/>
      <c r="BH4" s="1368"/>
      <c r="BI4" s="1368"/>
      <c r="BJ4" s="1368"/>
      <c r="BK4" s="1368"/>
      <c r="BL4" s="1368"/>
      <c r="BM4" s="1368"/>
      <c r="BN4" s="1368"/>
      <c r="BO4" s="1368"/>
    </row>
    <row r="5" spans="2:67" ht="30" customHeight="1">
      <c r="B5" s="1776" t="s">
        <v>878</v>
      </c>
      <c r="C5" s="1777"/>
      <c r="D5" s="1778"/>
      <c r="E5" s="1778"/>
      <c r="F5" s="1778"/>
      <c r="G5" s="1779"/>
      <c r="H5" s="185"/>
      <c r="I5" s="1781">
        <f>各項目入力表!B7</f>
        <v>0</v>
      </c>
      <c r="J5" s="1781"/>
      <c r="K5" s="1781"/>
      <c r="L5" s="1781"/>
      <c r="M5" s="1781"/>
      <c r="N5" s="1781"/>
      <c r="O5" s="1781"/>
      <c r="P5" s="1781"/>
      <c r="Q5" s="1781"/>
      <c r="R5" s="31" t="s">
        <v>58</v>
      </c>
      <c r="S5" s="1781">
        <f>IF(BC7=BI7,各項目入力表!B8,+IF(BC7=BI8,各項目入力表!D5,各項目入力表!D6))</f>
        <v>0</v>
      </c>
      <c r="T5" s="1781"/>
      <c r="U5" s="1781"/>
      <c r="V5" s="1781"/>
      <c r="W5" s="1781"/>
      <c r="X5" s="1781"/>
      <c r="Y5" s="1781"/>
      <c r="Z5" s="1781"/>
      <c r="AA5" s="1781"/>
      <c r="AB5" s="409"/>
      <c r="AV5" s="1368"/>
      <c r="AW5" s="1368"/>
      <c r="AX5" s="1368"/>
      <c r="AY5" s="1368"/>
      <c r="AZ5" s="1368"/>
      <c r="BA5" s="1368"/>
      <c r="BB5" s="1368"/>
      <c r="BC5" s="1368"/>
      <c r="BD5" s="1368"/>
      <c r="BE5" s="1368"/>
      <c r="BF5" s="1368"/>
      <c r="BG5" s="1368"/>
      <c r="BH5" s="1368"/>
      <c r="BI5" s="1368"/>
      <c r="BJ5" s="1368"/>
      <c r="BK5" s="1368"/>
      <c r="BL5" s="1368"/>
      <c r="BM5" s="1368"/>
      <c r="BN5" s="1368"/>
      <c r="BO5" s="1368"/>
    </row>
    <row r="6" spans="2:67" ht="30" customHeight="1" thickBot="1">
      <c r="B6" s="1776" t="s">
        <v>56</v>
      </c>
      <c r="C6" s="1777"/>
      <c r="D6" s="1782"/>
      <c r="E6" s="1782"/>
      <c r="F6" s="1782"/>
      <c r="G6" s="1783"/>
      <c r="H6" s="186"/>
      <c r="I6" s="1784"/>
      <c r="J6" s="1784"/>
      <c r="K6" s="1784"/>
      <c r="L6" s="1784"/>
      <c r="M6" s="1784"/>
      <c r="N6" s="1784"/>
      <c r="O6" s="1784"/>
      <c r="P6" s="1784"/>
      <c r="Q6" s="1784"/>
      <c r="R6" s="29" t="s">
        <v>54</v>
      </c>
      <c r="S6" s="1451"/>
      <c r="T6" s="1451"/>
      <c r="U6" s="1794" t="s">
        <v>59</v>
      </c>
      <c r="V6" s="1778"/>
      <c r="W6" s="1778"/>
      <c r="X6" s="879"/>
      <c r="Y6" s="879"/>
      <c r="Z6" s="879"/>
      <c r="AA6" s="879"/>
      <c r="AB6" s="30"/>
      <c r="AG6" s="2">
        <v>1</v>
      </c>
      <c r="AH6" s="2">
        <v>2</v>
      </c>
      <c r="AI6" s="2">
        <v>3</v>
      </c>
      <c r="AJ6" s="2">
        <v>4</v>
      </c>
      <c r="AK6" s="2">
        <v>5</v>
      </c>
      <c r="AL6" s="2">
        <v>6</v>
      </c>
      <c r="AM6" s="2">
        <v>7</v>
      </c>
      <c r="AN6" s="2">
        <v>8</v>
      </c>
      <c r="AO6" s="2">
        <v>9</v>
      </c>
      <c r="AP6" s="2">
        <v>10</v>
      </c>
      <c r="AQ6" s="2">
        <v>11</v>
      </c>
      <c r="AR6" s="2">
        <v>12</v>
      </c>
      <c r="AV6" s="1368"/>
      <c r="AW6" s="1368"/>
      <c r="AX6" s="1368"/>
      <c r="AY6" s="1368"/>
      <c r="AZ6" s="1368"/>
      <c r="BA6" s="1368"/>
      <c r="BB6" s="1368"/>
      <c r="BC6" s="1368"/>
      <c r="BD6" s="1368"/>
      <c r="BE6" s="1368"/>
      <c r="BF6" s="1368"/>
      <c r="BG6" s="1368"/>
      <c r="BH6" s="1368"/>
      <c r="BI6" s="1368"/>
      <c r="BJ6" s="1368"/>
      <c r="BK6" s="1368"/>
      <c r="BL6" s="1368"/>
      <c r="BM6" s="1368"/>
      <c r="BN6" s="1368"/>
      <c r="BO6" s="1368"/>
    </row>
    <row r="7" spans="2:67" ht="30" customHeight="1" thickTop="1">
      <c r="B7" s="1836" t="s">
        <v>57</v>
      </c>
      <c r="C7" s="1787"/>
      <c r="D7" s="1787"/>
      <c r="E7" s="1787"/>
      <c r="F7" s="1787"/>
      <c r="G7" s="1787"/>
      <c r="H7" s="1786" t="s">
        <v>41</v>
      </c>
      <c r="I7" s="1787"/>
      <c r="J7" s="1787"/>
      <c r="K7" s="1787"/>
      <c r="L7" s="1787"/>
      <c r="M7" s="1787"/>
      <c r="N7" s="1787"/>
      <c r="O7" s="1787" t="s">
        <v>42</v>
      </c>
      <c r="P7" s="1788"/>
      <c r="Q7" s="1788"/>
      <c r="R7" s="1788"/>
      <c r="S7" s="1788"/>
      <c r="T7" s="1788"/>
      <c r="U7" s="1788"/>
      <c r="V7" s="1787" t="s">
        <v>19</v>
      </c>
      <c r="W7" s="1787"/>
      <c r="X7" s="1787"/>
      <c r="Y7" s="1787"/>
      <c r="Z7" s="1787"/>
      <c r="AA7" s="1787"/>
      <c r="AB7" s="1789"/>
      <c r="AV7" s="1759" t="s">
        <v>281</v>
      </c>
      <c r="AW7" s="1759"/>
      <c r="AX7" s="1759"/>
      <c r="AY7" s="1759"/>
      <c r="AZ7" s="1759"/>
      <c r="BA7" s="1759"/>
      <c r="BB7" s="1760"/>
      <c r="BC7" s="1761" t="s">
        <v>279</v>
      </c>
      <c r="BD7" s="1762"/>
      <c r="BE7" s="1763"/>
      <c r="BF7" s="495"/>
      <c r="BG7" s="495"/>
      <c r="BH7" s="495"/>
      <c r="BI7" s="495" t="s">
        <v>279</v>
      </c>
      <c r="BJ7" s="495"/>
      <c r="BK7" s="495"/>
      <c r="BL7" s="495"/>
      <c r="BM7" s="495"/>
      <c r="BN7" s="495"/>
      <c r="BO7" s="495"/>
    </row>
    <row r="8" spans="2:67" ht="30" customHeight="1" thickBot="1">
      <c r="B8" s="1790"/>
      <c r="C8" s="1251"/>
      <c r="D8" s="1251"/>
      <c r="E8" s="1251"/>
      <c r="F8" s="1794" t="s">
        <v>44</v>
      </c>
      <c r="G8" s="1779"/>
      <c r="H8" s="1769"/>
      <c r="I8" s="1791"/>
      <c r="J8" s="1791"/>
      <c r="K8" s="1791"/>
      <c r="L8" s="1791"/>
      <c r="M8" s="1791"/>
      <c r="N8" s="1791"/>
      <c r="O8" s="1769"/>
      <c r="P8" s="1770"/>
      <c r="Q8" s="1770"/>
      <c r="R8" s="1770"/>
      <c r="S8" s="1770"/>
      <c r="T8" s="1770"/>
      <c r="U8" s="1770"/>
      <c r="V8" s="1792">
        <f>SUM(O8-H8)</f>
        <v>0</v>
      </c>
      <c r="W8" s="1792"/>
      <c r="X8" s="1792"/>
      <c r="Y8" s="1792"/>
      <c r="Z8" s="1792"/>
      <c r="AA8" s="1792"/>
      <c r="AB8" s="1793"/>
      <c r="AV8" s="1759"/>
      <c r="AW8" s="1759"/>
      <c r="AX8" s="1759"/>
      <c r="AY8" s="1759"/>
      <c r="AZ8" s="1759"/>
      <c r="BA8" s="1759"/>
      <c r="BB8" s="1760"/>
      <c r="BC8" s="1764"/>
      <c r="BD8" s="1765"/>
      <c r="BE8" s="1766"/>
      <c r="BF8" s="495"/>
      <c r="BG8" s="495"/>
      <c r="BH8" s="495"/>
      <c r="BI8" s="495" t="s">
        <v>315</v>
      </c>
      <c r="BJ8" s="495"/>
      <c r="BK8" s="495"/>
      <c r="BL8" s="495"/>
      <c r="BM8" s="495"/>
      <c r="BN8" s="495"/>
      <c r="BO8" s="495"/>
    </row>
    <row r="9" spans="2:67" ht="30" customHeight="1" thickTop="1">
      <c r="B9" s="1790"/>
      <c r="C9" s="1251"/>
      <c r="D9" s="1251"/>
      <c r="E9" s="1251"/>
      <c r="F9" s="1794" t="s">
        <v>44</v>
      </c>
      <c r="G9" s="1779"/>
      <c r="H9" s="1769"/>
      <c r="I9" s="1791"/>
      <c r="J9" s="1791"/>
      <c r="K9" s="1791"/>
      <c r="L9" s="1791"/>
      <c r="M9" s="1791"/>
      <c r="N9" s="1791"/>
      <c r="O9" s="1769"/>
      <c r="P9" s="1770"/>
      <c r="Q9" s="1770"/>
      <c r="R9" s="1770"/>
      <c r="S9" s="1770"/>
      <c r="T9" s="1770"/>
      <c r="U9" s="1770"/>
      <c r="V9" s="1792">
        <f>SUM(O9-H9)</f>
        <v>0</v>
      </c>
      <c r="W9" s="1792"/>
      <c r="X9" s="1792"/>
      <c r="Y9" s="1792"/>
      <c r="Z9" s="1792"/>
      <c r="AA9" s="1792"/>
      <c r="AB9" s="1793"/>
      <c r="AV9" s="495"/>
      <c r="AW9" s="495"/>
      <c r="AX9" s="495"/>
      <c r="AY9" s="495"/>
      <c r="AZ9" s="495"/>
      <c r="BA9" s="495"/>
      <c r="BB9" s="495"/>
      <c r="BC9" s="495"/>
      <c r="BD9" s="495"/>
      <c r="BE9" s="495"/>
      <c r="BF9" s="495"/>
      <c r="BG9" s="495"/>
      <c r="BH9" s="495"/>
      <c r="BI9" s="495" t="s">
        <v>316</v>
      </c>
      <c r="BJ9" s="495"/>
      <c r="BK9" s="495"/>
      <c r="BL9" s="495"/>
      <c r="BM9" s="495"/>
      <c r="BN9" s="495"/>
      <c r="BO9" s="495"/>
    </row>
    <row r="10" spans="2:67" ht="30" customHeight="1">
      <c r="B10" s="1790"/>
      <c r="C10" s="1251"/>
      <c r="D10" s="1251"/>
      <c r="E10" s="1251"/>
      <c r="F10" s="1794" t="s">
        <v>44</v>
      </c>
      <c r="G10" s="1779"/>
      <c r="H10" s="1769"/>
      <c r="I10" s="1791"/>
      <c r="J10" s="1791"/>
      <c r="K10" s="1791"/>
      <c r="L10" s="1791"/>
      <c r="M10" s="1791"/>
      <c r="N10" s="1791"/>
      <c r="O10" s="1769"/>
      <c r="P10" s="1785"/>
      <c r="Q10" s="1785"/>
      <c r="R10" s="1785"/>
      <c r="S10" s="1785"/>
      <c r="T10" s="1785"/>
      <c r="U10" s="1785"/>
      <c r="V10" s="1792">
        <f>SUM(O10-H10)</f>
        <v>0</v>
      </c>
      <c r="W10" s="1792"/>
      <c r="X10" s="1792"/>
      <c r="Y10" s="1792"/>
      <c r="Z10" s="1792"/>
      <c r="AA10" s="1792"/>
      <c r="AB10" s="1793"/>
    </row>
    <row r="11" spans="2:67" ht="30" customHeight="1">
      <c r="B11" s="1790"/>
      <c r="C11" s="1251"/>
      <c r="D11" s="1251"/>
      <c r="E11" s="1251"/>
      <c r="F11" s="1794" t="s">
        <v>44</v>
      </c>
      <c r="G11" s="1779"/>
      <c r="H11" s="1769"/>
      <c r="I11" s="1791"/>
      <c r="J11" s="1791"/>
      <c r="K11" s="1791"/>
      <c r="L11" s="1791"/>
      <c r="M11" s="1791"/>
      <c r="N11" s="1791"/>
      <c r="O11" s="1769"/>
      <c r="P11" s="1785"/>
      <c r="Q11" s="1785"/>
      <c r="R11" s="1785"/>
      <c r="S11" s="1785"/>
      <c r="T11" s="1785"/>
      <c r="U11" s="1785"/>
      <c r="V11" s="1792">
        <f>SUM(O11-H11)</f>
        <v>0</v>
      </c>
      <c r="W11" s="1792"/>
      <c r="X11" s="1792"/>
      <c r="Y11" s="1792"/>
      <c r="Z11" s="1792"/>
      <c r="AA11" s="1792"/>
      <c r="AB11" s="1793"/>
    </row>
    <row r="12" spans="2:67" ht="30" customHeight="1">
      <c r="B12" s="1790"/>
      <c r="C12" s="1251"/>
      <c r="D12" s="1251"/>
      <c r="E12" s="1251"/>
      <c r="F12" s="1794" t="s">
        <v>44</v>
      </c>
      <c r="G12" s="1779"/>
      <c r="H12" s="1769"/>
      <c r="I12" s="1791"/>
      <c r="J12" s="1791"/>
      <c r="K12" s="1791"/>
      <c r="L12" s="1791"/>
      <c r="M12" s="1791"/>
      <c r="N12" s="1791"/>
      <c r="O12" s="1769"/>
      <c r="P12" s="1785"/>
      <c r="Q12" s="1785"/>
      <c r="R12" s="1785"/>
      <c r="S12" s="1785"/>
      <c r="T12" s="1785"/>
      <c r="U12" s="1785"/>
      <c r="V12" s="1792">
        <f>SUM(O12-H12)</f>
        <v>0</v>
      </c>
      <c r="W12" s="1792"/>
      <c r="X12" s="1792"/>
      <c r="Y12" s="1792"/>
      <c r="Z12" s="1792"/>
      <c r="AA12" s="1792"/>
      <c r="AB12" s="1793"/>
    </row>
    <row r="13" spans="2:67" ht="30" customHeight="1">
      <c r="B13" s="1790"/>
      <c r="C13" s="1251"/>
      <c r="D13" s="1251"/>
      <c r="E13" s="1251"/>
      <c r="F13" s="1794" t="s">
        <v>44</v>
      </c>
      <c r="G13" s="1779"/>
      <c r="H13" s="1769"/>
      <c r="I13" s="1791"/>
      <c r="J13" s="1791"/>
      <c r="K13" s="1791"/>
      <c r="L13" s="1791"/>
      <c r="M13" s="1791"/>
      <c r="N13" s="1791"/>
      <c r="O13" s="1769"/>
      <c r="P13" s="1785"/>
      <c r="Q13" s="1785"/>
      <c r="R13" s="1785"/>
      <c r="S13" s="1785"/>
      <c r="T13" s="1785"/>
      <c r="U13" s="1785"/>
      <c r="V13" s="1792"/>
      <c r="W13" s="1792"/>
      <c r="X13" s="1792"/>
      <c r="Y13" s="1792"/>
      <c r="Z13" s="1792"/>
      <c r="AA13" s="1792"/>
      <c r="AB13" s="1793"/>
    </row>
    <row r="14" spans="2:67" ht="30" customHeight="1">
      <c r="B14" s="1790"/>
      <c r="C14" s="1251"/>
      <c r="D14" s="1251"/>
      <c r="E14" s="1251"/>
      <c r="F14" s="1794" t="s">
        <v>44</v>
      </c>
      <c r="G14" s="1779"/>
      <c r="H14" s="1769"/>
      <c r="I14" s="1791"/>
      <c r="J14" s="1791"/>
      <c r="K14" s="1791"/>
      <c r="L14" s="1791"/>
      <c r="M14" s="1791"/>
      <c r="N14" s="1791"/>
      <c r="O14" s="1769"/>
      <c r="P14" s="1785"/>
      <c r="Q14" s="1785"/>
      <c r="R14" s="1785"/>
      <c r="S14" s="1785"/>
      <c r="T14" s="1785"/>
      <c r="U14" s="1785"/>
      <c r="V14" s="1792"/>
      <c r="W14" s="1792"/>
      <c r="X14" s="1792"/>
      <c r="Y14" s="1792"/>
      <c r="Z14" s="1792"/>
      <c r="AA14" s="1792"/>
      <c r="AB14" s="1793"/>
    </row>
    <row r="15" spans="2:67" ht="30" customHeight="1">
      <c r="B15" s="1790"/>
      <c r="C15" s="1251"/>
      <c r="D15" s="1251"/>
      <c r="E15" s="1251"/>
      <c r="F15" s="1794" t="s">
        <v>44</v>
      </c>
      <c r="G15" s="1779"/>
      <c r="H15" s="1769"/>
      <c r="I15" s="1791"/>
      <c r="J15" s="1791"/>
      <c r="K15" s="1791"/>
      <c r="L15" s="1791"/>
      <c r="M15" s="1791"/>
      <c r="N15" s="1791"/>
      <c r="O15" s="1769"/>
      <c r="P15" s="1785"/>
      <c r="Q15" s="1785"/>
      <c r="R15" s="1785"/>
      <c r="S15" s="1785"/>
      <c r="T15" s="1785"/>
      <c r="U15" s="1785"/>
      <c r="V15" s="1792"/>
      <c r="W15" s="1792"/>
      <c r="X15" s="1792"/>
      <c r="Y15" s="1792"/>
      <c r="Z15" s="1792"/>
      <c r="AA15" s="1792"/>
      <c r="AB15" s="1793"/>
    </row>
    <row r="16" spans="2:67" ht="30" customHeight="1">
      <c r="B16" s="1790"/>
      <c r="C16" s="1251"/>
      <c r="D16" s="1251"/>
      <c r="E16" s="1251"/>
      <c r="F16" s="1794" t="s">
        <v>44</v>
      </c>
      <c r="G16" s="1779"/>
      <c r="H16" s="1769"/>
      <c r="I16" s="1769"/>
      <c r="J16" s="1769"/>
      <c r="K16" s="1769"/>
      <c r="L16" s="1769"/>
      <c r="M16" s="1769"/>
      <c r="N16" s="1769"/>
      <c r="O16" s="1769"/>
      <c r="P16" s="1785"/>
      <c r="Q16" s="1785"/>
      <c r="R16" s="1785"/>
      <c r="S16" s="1785"/>
      <c r="T16" s="1785"/>
      <c r="U16" s="1785"/>
      <c r="V16" s="1792"/>
      <c r="W16" s="1792"/>
      <c r="X16" s="1792"/>
      <c r="Y16" s="1792"/>
      <c r="Z16" s="1792"/>
      <c r="AA16" s="1792"/>
      <c r="AB16" s="1793"/>
    </row>
    <row r="17" spans="2:28" ht="30" customHeight="1">
      <c r="B17" s="1790"/>
      <c r="C17" s="1251"/>
      <c r="D17" s="1251"/>
      <c r="E17" s="1251"/>
      <c r="F17" s="1794" t="s">
        <v>44</v>
      </c>
      <c r="G17" s="1779"/>
      <c r="H17" s="1769"/>
      <c r="I17" s="1769"/>
      <c r="J17" s="1769"/>
      <c r="K17" s="1769"/>
      <c r="L17" s="1769"/>
      <c r="M17" s="1769"/>
      <c r="N17" s="1769"/>
      <c r="O17" s="1769"/>
      <c r="P17" s="1785"/>
      <c r="Q17" s="1785"/>
      <c r="R17" s="1785"/>
      <c r="S17" s="1785"/>
      <c r="T17" s="1785"/>
      <c r="U17" s="1785"/>
      <c r="V17" s="1792"/>
      <c r="W17" s="1792"/>
      <c r="X17" s="1792"/>
      <c r="Y17" s="1792"/>
      <c r="Z17" s="1792"/>
      <c r="AA17" s="1792"/>
      <c r="AB17" s="1793"/>
    </row>
    <row r="18" spans="2:28" ht="30" customHeight="1">
      <c r="B18" s="1790"/>
      <c r="C18" s="1251"/>
      <c r="D18" s="1251"/>
      <c r="E18" s="1251"/>
      <c r="F18" s="1794" t="s">
        <v>44</v>
      </c>
      <c r="G18" s="1779"/>
      <c r="H18" s="1769"/>
      <c r="I18" s="1769"/>
      <c r="J18" s="1769"/>
      <c r="K18" s="1769"/>
      <c r="L18" s="1769"/>
      <c r="M18" s="1769"/>
      <c r="N18" s="1769"/>
      <c r="O18" s="1769"/>
      <c r="P18" s="1785"/>
      <c r="Q18" s="1785"/>
      <c r="R18" s="1785"/>
      <c r="S18" s="1785"/>
      <c r="T18" s="1785"/>
      <c r="U18" s="1785"/>
      <c r="V18" s="1792"/>
      <c r="W18" s="1792"/>
      <c r="X18" s="1792"/>
      <c r="Y18" s="1792"/>
      <c r="Z18" s="1792"/>
      <c r="AA18" s="1792"/>
      <c r="AB18" s="1793"/>
    </row>
    <row r="19" spans="2:28" ht="20.149999999999999" customHeight="1">
      <c r="B19" s="28" t="s">
        <v>53</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7"/>
    </row>
    <row r="20" spans="2:28">
      <c r="B20" s="1795"/>
      <c r="C20" s="1014"/>
      <c r="D20" s="1014"/>
      <c r="E20" s="1014"/>
      <c r="F20" s="1014"/>
      <c r="G20" s="1014"/>
      <c r="H20" s="1014"/>
      <c r="I20" s="1014"/>
      <c r="J20" s="1014"/>
      <c r="K20" s="1014"/>
      <c r="L20" s="1014"/>
      <c r="M20" s="1014"/>
      <c r="N20" s="1014"/>
      <c r="O20" s="1014"/>
      <c r="P20" s="1014"/>
      <c r="Q20" s="1014"/>
      <c r="R20" s="1014"/>
      <c r="S20" s="1014"/>
      <c r="T20" s="1014"/>
      <c r="U20" s="1014"/>
      <c r="V20" s="1014"/>
      <c r="W20" s="1014"/>
      <c r="X20" s="1014"/>
      <c r="Y20" s="1014"/>
      <c r="Z20" s="1014"/>
      <c r="AA20" s="1014"/>
      <c r="AB20" s="1796"/>
    </row>
    <row r="21" spans="2:28">
      <c r="B21" s="1795"/>
      <c r="C21" s="1014"/>
      <c r="D21" s="1014"/>
      <c r="E21" s="1014"/>
      <c r="F21" s="1014"/>
      <c r="G21" s="1014"/>
      <c r="H21" s="1014"/>
      <c r="I21" s="1014"/>
      <c r="J21" s="1014"/>
      <c r="K21" s="1014"/>
      <c r="L21" s="1014"/>
      <c r="M21" s="1014"/>
      <c r="N21" s="1014"/>
      <c r="O21" s="1014"/>
      <c r="P21" s="1014"/>
      <c r="Q21" s="1014"/>
      <c r="R21" s="1014"/>
      <c r="S21" s="1014"/>
      <c r="T21" s="1014"/>
      <c r="U21" s="1014"/>
      <c r="V21" s="1014"/>
      <c r="W21" s="1014"/>
      <c r="X21" s="1014"/>
      <c r="Y21" s="1014"/>
      <c r="Z21" s="1014"/>
      <c r="AA21" s="1014"/>
      <c r="AB21" s="1796"/>
    </row>
    <row r="22" spans="2:28">
      <c r="B22" s="1795"/>
      <c r="C22" s="1014"/>
      <c r="D22" s="1014"/>
      <c r="E22" s="1014"/>
      <c r="F22" s="1014"/>
      <c r="G22" s="1014"/>
      <c r="H22" s="1014"/>
      <c r="I22" s="1014"/>
      <c r="J22" s="1014"/>
      <c r="K22" s="1014"/>
      <c r="L22" s="1014"/>
      <c r="M22" s="1014"/>
      <c r="N22" s="1014"/>
      <c r="O22" s="1014"/>
      <c r="P22" s="1014"/>
      <c r="Q22" s="1014"/>
      <c r="R22" s="1014"/>
      <c r="S22" s="1014"/>
      <c r="T22" s="1014"/>
      <c r="U22" s="1014"/>
      <c r="V22" s="1014"/>
      <c r="W22" s="1014"/>
      <c r="X22" s="1014"/>
      <c r="Y22" s="1014"/>
      <c r="Z22" s="1014"/>
      <c r="AA22" s="1014"/>
      <c r="AB22" s="1796"/>
    </row>
    <row r="23" spans="2:28">
      <c r="B23" s="1795"/>
      <c r="C23" s="1014"/>
      <c r="D23" s="1014"/>
      <c r="E23" s="1014"/>
      <c r="F23" s="1014"/>
      <c r="G23" s="1014"/>
      <c r="H23" s="1014"/>
      <c r="I23" s="1014"/>
      <c r="J23" s="1014"/>
      <c r="K23" s="1014"/>
      <c r="L23" s="1014"/>
      <c r="M23" s="1014"/>
      <c r="N23" s="1014"/>
      <c r="O23" s="1014"/>
      <c r="P23" s="1014"/>
      <c r="Q23" s="1014"/>
      <c r="R23" s="1014"/>
      <c r="S23" s="1014"/>
      <c r="T23" s="1014"/>
      <c r="U23" s="1014"/>
      <c r="V23" s="1014"/>
      <c r="W23" s="1014"/>
      <c r="X23" s="1014"/>
      <c r="Y23" s="1014"/>
      <c r="Z23" s="1014"/>
      <c r="AA23" s="1014"/>
      <c r="AB23" s="1796"/>
    </row>
    <row r="24" spans="2:28">
      <c r="B24" s="1795"/>
      <c r="C24" s="1014"/>
      <c r="D24" s="1014"/>
      <c r="E24" s="1014"/>
      <c r="F24" s="1014"/>
      <c r="G24" s="1014"/>
      <c r="H24" s="1014"/>
      <c r="I24" s="1014"/>
      <c r="J24" s="1014"/>
      <c r="K24" s="1014"/>
      <c r="L24" s="1014"/>
      <c r="M24" s="1014"/>
      <c r="N24" s="1014"/>
      <c r="O24" s="1014"/>
      <c r="P24" s="1014"/>
      <c r="Q24" s="1014"/>
      <c r="R24" s="1014"/>
      <c r="S24" s="1014"/>
      <c r="T24" s="1014"/>
      <c r="U24" s="1014"/>
      <c r="V24" s="1014"/>
      <c r="W24" s="1014"/>
      <c r="X24" s="1014"/>
      <c r="Y24" s="1014"/>
      <c r="Z24" s="1014"/>
      <c r="AA24" s="1014"/>
      <c r="AB24" s="1796"/>
    </row>
    <row r="25" spans="2:28" ht="13.5" thickBot="1">
      <c r="B25" s="1797"/>
      <c r="C25" s="1798"/>
      <c r="D25" s="1798"/>
      <c r="E25" s="1798"/>
      <c r="F25" s="1798"/>
      <c r="G25" s="1798"/>
      <c r="H25" s="1798"/>
      <c r="I25" s="1798"/>
      <c r="J25" s="1798"/>
      <c r="K25" s="1798"/>
      <c r="L25" s="1798"/>
      <c r="M25" s="1798"/>
      <c r="N25" s="1798"/>
      <c r="O25" s="1798"/>
      <c r="P25" s="1798"/>
      <c r="Q25" s="1798"/>
      <c r="R25" s="1798"/>
      <c r="S25" s="1798"/>
      <c r="T25" s="1798"/>
      <c r="U25" s="1798"/>
      <c r="V25" s="1798"/>
      <c r="W25" s="1798"/>
      <c r="X25" s="1798"/>
      <c r="Y25" s="1798"/>
      <c r="Z25" s="1798"/>
      <c r="AA25" s="1798"/>
      <c r="AB25" s="1799"/>
    </row>
    <row r="26" spans="2:28" ht="15" customHeight="1">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row>
    <row r="27" spans="2:28" ht="20.149999999999999" customHeight="1">
      <c r="B27" s="1832" t="s">
        <v>50</v>
      </c>
      <c r="C27" s="1833"/>
      <c r="D27" s="25" t="s">
        <v>49</v>
      </c>
      <c r="E27" s="25"/>
      <c r="F27" s="25"/>
      <c r="G27" s="25"/>
      <c r="H27" s="25"/>
      <c r="I27" s="25"/>
      <c r="J27" s="25"/>
      <c r="K27" s="25"/>
      <c r="L27" s="25"/>
      <c r="M27" s="25"/>
      <c r="N27" s="25"/>
      <c r="O27" s="25"/>
      <c r="P27" s="25"/>
      <c r="Q27" s="25"/>
      <c r="R27" s="25"/>
      <c r="S27" s="25"/>
      <c r="T27" s="25"/>
      <c r="U27" s="25"/>
      <c r="V27" s="25"/>
      <c r="W27" s="25"/>
      <c r="X27" s="25"/>
      <c r="Y27" s="25"/>
      <c r="Z27" s="25"/>
      <c r="AA27" s="25"/>
      <c r="AB27" s="25"/>
    </row>
    <row r="28" spans="2:28" ht="20.149999999999999" customHeight="1">
      <c r="B28" s="24"/>
      <c r="C28" s="25"/>
      <c r="D28" s="25" t="s">
        <v>51</v>
      </c>
      <c r="E28" s="25"/>
      <c r="F28" s="25"/>
      <c r="G28" s="25"/>
      <c r="H28" s="25"/>
      <c r="I28" s="25"/>
      <c r="J28" s="25"/>
      <c r="K28" s="25"/>
      <c r="L28" s="25"/>
      <c r="M28" s="25"/>
      <c r="N28" s="25"/>
      <c r="O28" s="25"/>
      <c r="P28" s="25"/>
      <c r="Q28" s="25"/>
      <c r="R28" s="25"/>
      <c r="S28" s="25"/>
      <c r="T28" s="25"/>
      <c r="U28" s="25"/>
      <c r="V28" s="25"/>
      <c r="W28" s="25"/>
      <c r="X28" s="25"/>
      <c r="Y28" s="25"/>
      <c r="Z28" s="25"/>
      <c r="AA28" s="25"/>
      <c r="AB28" s="25"/>
    </row>
    <row r="29" spans="2:28" ht="20.149999999999999" customHeight="1">
      <c r="B29" s="24"/>
      <c r="C29" s="25"/>
      <c r="D29" s="25" t="s">
        <v>52</v>
      </c>
      <c r="E29" s="25"/>
      <c r="F29" s="25"/>
      <c r="G29" s="25"/>
      <c r="H29" s="25"/>
      <c r="I29" s="25"/>
      <c r="J29" s="25"/>
      <c r="K29" s="25"/>
      <c r="L29" s="25"/>
      <c r="M29" s="25"/>
      <c r="N29" s="25"/>
      <c r="O29" s="25"/>
      <c r="P29" s="25"/>
      <c r="Q29" s="25"/>
      <c r="R29" s="25"/>
      <c r="S29" s="25"/>
      <c r="T29" s="25"/>
      <c r="U29" s="25"/>
      <c r="V29" s="25"/>
      <c r="W29" s="25"/>
      <c r="X29" s="25"/>
      <c r="Y29" s="25"/>
      <c r="Z29" s="25"/>
      <c r="AA29" s="25"/>
      <c r="AB29" s="25"/>
    </row>
    <row r="30" spans="2:28" s="1" customFormat="1" ht="18.75" hidden="1" customHeight="1">
      <c r="B30" s="22"/>
      <c r="C30" s="1815" t="s">
        <v>93</v>
      </c>
      <c r="D30" s="1816"/>
      <c r="E30" s="1816"/>
      <c r="F30" s="1817" t="s">
        <v>94</v>
      </c>
      <c r="G30" s="1816"/>
      <c r="H30" s="1818"/>
      <c r="I30" s="1815" t="s">
        <v>48</v>
      </c>
      <c r="J30" s="1816"/>
      <c r="K30" s="1816"/>
      <c r="L30" s="1817" t="s">
        <v>47</v>
      </c>
      <c r="M30" s="1816"/>
      <c r="N30" s="1816"/>
      <c r="O30" s="1825" t="s">
        <v>46</v>
      </c>
      <c r="P30" s="1816"/>
      <c r="Q30" s="1816"/>
      <c r="R30" s="1826" t="s">
        <v>95</v>
      </c>
      <c r="S30" s="1827"/>
      <c r="T30" s="1828"/>
      <c r="U30" s="68"/>
      <c r="V30" s="1829" t="s">
        <v>45</v>
      </c>
      <c r="W30" s="1816"/>
      <c r="X30" s="1816"/>
      <c r="Y30" s="1800" t="s">
        <v>92</v>
      </c>
      <c r="Z30" s="1801"/>
      <c r="AA30" s="1802"/>
      <c r="AB30" s="15"/>
    </row>
    <row r="31" spans="2:28" s="1" customFormat="1" ht="13" hidden="1" customHeight="1">
      <c r="B31" s="12"/>
      <c r="C31" s="1812"/>
      <c r="D31" s="1810"/>
      <c r="E31" s="1810"/>
      <c r="F31" s="1809"/>
      <c r="G31" s="1810"/>
      <c r="H31" s="1830"/>
      <c r="I31" s="1812"/>
      <c r="J31" s="1810"/>
      <c r="K31" s="1810"/>
      <c r="L31" s="1809"/>
      <c r="M31" s="1810"/>
      <c r="N31" s="1810"/>
      <c r="O31" s="1809"/>
      <c r="P31" s="1810"/>
      <c r="Q31" s="1810"/>
      <c r="R31" s="1809"/>
      <c r="S31" s="1810"/>
      <c r="T31" s="1823"/>
      <c r="U31" s="14"/>
      <c r="V31" s="1819"/>
      <c r="W31" s="1820"/>
      <c r="X31" s="1820"/>
      <c r="Y31" s="1803"/>
      <c r="Z31" s="1804"/>
      <c r="AA31" s="1805"/>
      <c r="AB31" s="13"/>
    </row>
    <row r="32" spans="2:28" s="1" customFormat="1" ht="13" hidden="1" customHeight="1">
      <c r="B32" s="12"/>
      <c r="C32" s="1813"/>
      <c r="D32" s="1810"/>
      <c r="E32" s="1810"/>
      <c r="F32" s="1810"/>
      <c r="G32" s="1810"/>
      <c r="H32" s="1830"/>
      <c r="I32" s="1813"/>
      <c r="J32" s="1810"/>
      <c r="K32" s="1810"/>
      <c r="L32" s="1810"/>
      <c r="M32" s="1810"/>
      <c r="N32" s="1810"/>
      <c r="O32" s="1810"/>
      <c r="P32" s="1810"/>
      <c r="Q32" s="1810"/>
      <c r="R32" s="1810"/>
      <c r="S32" s="1810"/>
      <c r="T32" s="1823"/>
      <c r="U32" s="14"/>
      <c r="V32" s="1819"/>
      <c r="W32" s="1820"/>
      <c r="X32" s="1820"/>
      <c r="Y32" s="1803"/>
      <c r="Z32" s="1804"/>
      <c r="AA32" s="1805"/>
      <c r="AB32" s="13"/>
    </row>
    <row r="33" spans="2:28" s="1" customFormat="1" ht="13" hidden="1" customHeight="1">
      <c r="B33" s="12"/>
      <c r="C33" s="1813"/>
      <c r="D33" s="1810"/>
      <c r="E33" s="1810"/>
      <c r="F33" s="1810"/>
      <c r="G33" s="1810"/>
      <c r="H33" s="1830"/>
      <c r="I33" s="1813"/>
      <c r="J33" s="1810"/>
      <c r="K33" s="1810"/>
      <c r="L33" s="1810"/>
      <c r="M33" s="1810"/>
      <c r="N33" s="1810"/>
      <c r="O33" s="1810"/>
      <c r="P33" s="1810"/>
      <c r="Q33" s="1810"/>
      <c r="R33" s="1810"/>
      <c r="S33" s="1810"/>
      <c r="T33" s="1823"/>
      <c r="U33" s="14"/>
      <c r="V33" s="1819"/>
      <c r="W33" s="1820"/>
      <c r="X33" s="1820"/>
      <c r="Y33" s="1803"/>
      <c r="Z33" s="1804"/>
      <c r="AA33" s="1805"/>
      <c r="AB33" s="13"/>
    </row>
    <row r="34" spans="2:28" s="1" customFormat="1" ht="13" hidden="1" customHeight="1" thickBot="1">
      <c r="B34" s="12"/>
      <c r="C34" s="1814"/>
      <c r="D34" s="1811"/>
      <c r="E34" s="1811"/>
      <c r="F34" s="1811"/>
      <c r="G34" s="1811"/>
      <c r="H34" s="1831"/>
      <c r="I34" s="1814"/>
      <c r="J34" s="1811"/>
      <c r="K34" s="1811"/>
      <c r="L34" s="1811"/>
      <c r="M34" s="1811"/>
      <c r="N34" s="1811"/>
      <c r="O34" s="1811"/>
      <c r="P34" s="1811"/>
      <c r="Q34" s="1811"/>
      <c r="R34" s="1811"/>
      <c r="S34" s="1811"/>
      <c r="T34" s="1824"/>
      <c r="U34" s="14"/>
      <c r="V34" s="1821"/>
      <c r="W34" s="1822"/>
      <c r="X34" s="1822"/>
      <c r="Y34" s="1806"/>
      <c r="Z34" s="1807"/>
      <c r="AA34" s="1808"/>
      <c r="AB34" s="13"/>
    </row>
    <row r="35" spans="2:28">
      <c r="N35" s="11"/>
      <c r="O35" s="11"/>
      <c r="P35" s="1"/>
      <c r="Q35" s="1"/>
      <c r="R35" s="1"/>
      <c r="S35" s="1"/>
      <c r="T35" s="1"/>
    </row>
    <row r="36" spans="2:28">
      <c r="N36" s="1"/>
      <c r="O36" s="1"/>
      <c r="P36" s="1"/>
      <c r="Q36" s="1"/>
      <c r="R36" s="1"/>
      <c r="S36" s="1"/>
      <c r="T36" s="1"/>
    </row>
    <row r="37" spans="2:28">
      <c r="N37" s="1"/>
      <c r="O37" s="1"/>
      <c r="P37" s="1"/>
      <c r="Q37" s="1"/>
      <c r="R37" s="1"/>
      <c r="S37" s="1"/>
      <c r="T37" s="1"/>
    </row>
  </sheetData>
  <sheetProtection sheet="1" selectLockedCells="1"/>
  <mergeCells count="91">
    <mergeCell ref="V11:AB11"/>
    <mergeCell ref="B3:AB3"/>
    <mergeCell ref="B14:E14"/>
    <mergeCell ref="F14:G14"/>
    <mergeCell ref="H12:N12"/>
    <mergeCell ref="V12:AB12"/>
    <mergeCell ref="H13:N13"/>
    <mergeCell ref="V13:AB13"/>
    <mergeCell ref="B13:E13"/>
    <mergeCell ref="F13:G13"/>
    <mergeCell ref="B12:E12"/>
    <mergeCell ref="F12:G12"/>
    <mergeCell ref="O13:U13"/>
    <mergeCell ref="F8:G8"/>
    <mergeCell ref="B7:G7"/>
    <mergeCell ref="U6:W6"/>
    <mergeCell ref="V16:AB16"/>
    <mergeCell ref="H17:N17"/>
    <mergeCell ref="V17:AB17"/>
    <mergeCell ref="H14:N14"/>
    <mergeCell ref="V14:AB14"/>
    <mergeCell ref="H15:N15"/>
    <mergeCell ref="V15:AB15"/>
    <mergeCell ref="O14:U14"/>
    <mergeCell ref="O15:U15"/>
    <mergeCell ref="O16:U16"/>
    <mergeCell ref="O17:U17"/>
    <mergeCell ref="H16:N16"/>
    <mergeCell ref="O11:U11"/>
    <mergeCell ref="O12:U12"/>
    <mergeCell ref="B11:E11"/>
    <mergeCell ref="F11:G11"/>
    <mergeCell ref="H11:N11"/>
    <mergeCell ref="F31:H34"/>
    <mergeCell ref="C31:E34"/>
    <mergeCell ref="B27:C27"/>
    <mergeCell ref="H8:N8"/>
    <mergeCell ref="V8:AB8"/>
    <mergeCell ref="H9:N9"/>
    <mergeCell ref="V9:AB9"/>
    <mergeCell ref="B18:E18"/>
    <mergeCell ref="F18:G18"/>
    <mergeCell ref="H18:N18"/>
    <mergeCell ref="B15:E15"/>
    <mergeCell ref="F15:G15"/>
    <mergeCell ref="B16:E16"/>
    <mergeCell ref="F16:G16"/>
    <mergeCell ref="B17:E17"/>
    <mergeCell ref="F17:G17"/>
    <mergeCell ref="V18:AB18"/>
    <mergeCell ref="B20:AB25"/>
    <mergeCell ref="O18:U18"/>
    <mergeCell ref="Y30:AA34"/>
    <mergeCell ref="L31:N34"/>
    <mergeCell ref="I31:K34"/>
    <mergeCell ref="C30:E30"/>
    <mergeCell ref="F30:H30"/>
    <mergeCell ref="V31:X34"/>
    <mergeCell ref="R31:T34"/>
    <mergeCell ref="O31:Q34"/>
    <mergeCell ref="O30:Q30"/>
    <mergeCell ref="R30:T30"/>
    <mergeCell ref="V30:X30"/>
    <mergeCell ref="I30:K30"/>
    <mergeCell ref="L30:N30"/>
    <mergeCell ref="O10:U10"/>
    <mergeCell ref="H7:N7"/>
    <mergeCell ref="O7:U7"/>
    <mergeCell ref="V7:AB7"/>
    <mergeCell ref="B8:E8"/>
    <mergeCell ref="H10:N10"/>
    <mergeCell ref="V10:AB10"/>
    <mergeCell ref="B9:E9"/>
    <mergeCell ref="F9:G9"/>
    <mergeCell ref="B10:E10"/>
    <mergeCell ref="F10:G10"/>
    <mergeCell ref="O8:U8"/>
    <mergeCell ref="AV4:BO6"/>
    <mergeCell ref="AV7:BB8"/>
    <mergeCell ref="BC7:BE8"/>
    <mergeCell ref="B1:AB1"/>
    <mergeCell ref="O9:U9"/>
    <mergeCell ref="B2:AB2"/>
    <mergeCell ref="B4:G4"/>
    <mergeCell ref="B5:G5"/>
    <mergeCell ref="S6:T6"/>
    <mergeCell ref="I4:AA4"/>
    <mergeCell ref="I5:Q5"/>
    <mergeCell ref="B6:G6"/>
    <mergeCell ref="S5:AA5"/>
    <mergeCell ref="I6:Q6"/>
  </mergeCells>
  <phoneticPr fontId="3"/>
  <conditionalFormatting sqref="I5:Q6">
    <cfRule type="expression" dxfId="98" priority="4" stopIfTrue="1">
      <formula>AND(MONTH(I5)&lt;10,DAY(I5)&gt;9)</formula>
    </cfRule>
    <cfRule type="expression" dxfId="97" priority="5" stopIfTrue="1">
      <formula>AND(MONTH(I5)&lt;10,DAY(I5)&lt;10)</formula>
    </cfRule>
    <cfRule type="expression" dxfId="96" priority="6" stopIfTrue="1">
      <formula>AND(MONTH(I5)&gt;9,DAY(I5)&lt;10)</formula>
    </cfRule>
  </conditionalFormatting>
  <conditionalFormatting sqref="S5:AA5">
    <cfRule type="expression" dxfId="95" priority="1" stopIfTrue="1">
      <formula>AND(MONTH(S5)&lt;10,DAY(S5)&gt;9)</formula>
    </cfRule>
    <cfRule type="expression" dxfId="94" priority="2" stopIfTrue="1">
      <formula>AND(MONTH(S5)&lt;10,DAY(S5)&lt;10)</formula>
    </cfRule>
    <cfRule type="expression" dxfId="93" priority="3" stopIfTrue="1">
      <formula>AND(MONTH(S5)&gt;9,DAY(S5)&lt;10)</formula>
    </cfRule>
  </conditionalFormatting>
  <dataValidations count="2">
    <dataValidation type="list" allowBlank="1" showInputMessage="1" showErrorMessage="1" sqref="B8:E18 S6:T6" xr:uid="{00000000-0002-0000-0900-000000000000}">
      <formula1>$AG$6:$AR$6</formula1>
    </dataValidation>
    <dataValidation type="list" allowBlank="1" showInputMessage="1" showErrorMessage="1" sqref="BC7:BE8" xr:uid="{00000000-0002-0000-0900-000001000000}">
      <formula1>$BI$7:$BI$9</formula1>
    </dataValidation>
  </dataValidations>
  <pageMargins left="0.78740157480314965" right="0.39370078740157483" top="0.98425196850393704" bottom="0.98425196850393704" header="0.51181102362204722" footer="0.51181102362204722"/>
  <pageSetup paperSize="9" orientation="portrait" r:id="rId1"/>
  <headerFooter alignWithMargins="0">
    <oddHeader>&amp;L&amp;"ＭＳ 明朝,標準"&amp;8&amp;K00-043第5号様式（第11条関係）</oddHeader>
    <oddFooter>&amp;R&amp;"ＭＳ 明朝,標準"&amp;8&amp;K00-021受注者⇒監督員</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3" tint="0.59999389629810485"/>
  </sheetPr>
  <dimension ref="A1:BG57"/>
  <sheetViews>
    <sheetView showZeros="0" view="pageBreakPreview" topLeftCell="A10" zoomScaleNormal="100" zoomScaleSheetLayoutView="100" workbookViewId="0">
      <selection activeCell="AU23" sqref="AU23:AW24"/>
    </sheetView>
  </sheetViews>
  <sheetFormatPr defaultColWidth="2.36328125" defaultRowHeight="13"/>
  <cols>
    <col min="1" max="1" width="7.90625" style="679" customWidth="1"/>
    <col min="2" max="38" width="2.36328125" style="33"/>
    <col min="39" max="39" width="2.36328125" style="33" customWidth="1"/>
    <col min="40" max="40" width="18.36328125" style="33" customWidth="1"/>
    <col min="41" max="45" width="2.36328125" style="33"/>
    <col min="46" max="46" width="2.36328125" style="33" hidden="1" customWidth="1"/>
    <col min="47" max="47" width="12" style="33" customWidth="1"/>
    <col min="48" max="52" width="2.36328125" style="33"/>
    <col min="53" max="53" width="0" style="33" hidden="1" customWidth="1"/>
    <col min="54" max="16384" width="2.36328125" style="33"/>
  </cols>
  <sheetData>
    <row r="1" spans="1:40" ht="20.149999999999999" customHeight="1">
      <c r="B1" s="381"/>
      <c r="C1" s="381"/>
      <c r="D1" s="381"/>
      <c r="E1" s="381"/>
      <c r="F1" s="381"/>
      <c r="G1" s="381"/>
      <c r="H1" s="381"/>
      <c r="I1" s="381"/>
      <c r="J1" s="381"/>
      <c r="K1" s="381"/>
      <c r="L1" s="381"/>
      <c r="M1" s="381"/>
      <c r="N1" s="381"/>
      <c r="O1" s="381"/>
      <c r="P1" s="381"/>
      <c r="Q1" s="381"/>
      <c r="R1" s="381"/>
      <c r="S1" s="381"/>
      <c r="T1" s="381"/>
      <c r="U1" s="381"/>
      <c r="V1" s="381"/>
      <c r="W1" s="381"/>
      <c r="X1" s="381"/>
      <c r="Y1" s="381"/>
      <c r="Z1" s="1839"/>
      <c r="AA1" s="1839"/>
      <c r="AB1" s="1839"/>
      <c r="AC1" s="1839"/>
      <c r="AD1" s="1839"/>
      <c r="AE1" s="1839"/>
      <c r="AF1" s="1839"/>
      <c r="AG1" s="1839"/>
      <c r="AH1" s="1839"/>
      <c r="AI1" s="1839"/>
      <c r="AJ1" s="1840"/>
      <c r="AK1" s="243"/>
      <c r="AL1" s="399" t="s">
        <v>590</v>
      </c>
      <c r="AM1" s="45"/>
    </row>
    <row r="2" spans="1:40" s="589" customFormat="1" ht="15" customHeight="1">
      <c r="A2" s="679"/>
      <c r="C2" s="1843" t="s">
        <v>292</v>
      </c>
      <c r="D2" s="1844"/>
      <c r="E2" s="1844"/>
      <c r="F2" s="1844"/>
      <c r="G2" s="587"/>
      <c r="H2" s="587"/>
    </row>
    <row r="3" spans="1:40" s="589" customFormat="1" ht="20.149999999999999" customHeight="1">
      <c r="A3" s="679"/>
      <c r="C3" s="1558" t="str">
        <f>IF(各項目入力表!B10=各項目入力表!A19,"平　塚　市　長",+IF(各項目入力表!B10=各項目入力表!A20,"平塚市病院事業管理者",""))</f>
        <v/>
      </c>
      <c r="D3" s="1668"/>
      <c r="E3" s="1668"/>
      <c r="F3" s="1668"/>
      <c r="G3" s="1668"/>
      <c r="H3" s="1668"/>
      <c r="I3" s="1668"/>
      <c r="J3" s="1668"/>
      <c r="K3" s="1668"/>
      <c r="L3" s="1668"/>
      <c r="M3" s="587"/>
      <c r="N3" s="588"/>
      <c r="O3" s="588"/>
      <c r="P3" s="588"/>
      <c r="Q3" s="588"/>
      <c r="R3" s="588"/>
      <c r="AM3" s="106"/>
      <c r="AN3" s="106"/>
    </row>
    <row r="4" spans="1:40" ht="15" customHeight="1">
      <c r="B4" s="381"/>
      <c r="C4" s="352"/>
      <c r="D4" s="352"/>
      <c r="E4" s="352"/>
      <c r="F4" s="352"/>
      <c r="G4" s="352"/>
      <c r="H4" s="352"/>
      <c r="I4" s="352"/>
      <c r="J4" s="352"/>
      <c r="K4" s="352"/>
      <c r="L4" s="352"/>
      <c r="M4" s="352"/>
      <c r="N4" s="352"/>
      <c r="O4" s="352"/>
      <c r="P4" s="352"/>
      <c r="Q4" s="381"/>
      <c r="R4" s="381"/>
      <c r="S4" s="381"/>
      <c r="T4" s="381"/>
      <c r="U4" s="381"/>
      <c r="V4" s="381"/>
      <c r="W4" s="381"/>
      <c r="X4" s="381"/>
      <c r="Y4" s="381"/>
      <c r="Z4" s="381"/>
      <c r="AA4" s="381"/>
      <c r="AB4" s="381"/>
      <c r="AC4" s="381"/>
      <c r="AD4" s="381"/>
      <c r="AE4" s="381"/>
      <c r="AF4" s="381"/>
      <c r="AG4" s="381"/>
      <c r="AH4" s="381"/>
      <c r="AI4" s="381"/>
      <c r="AJ4" s="381"/>
    </row>
    <row r="5" spans="1:40" ht="30" customHeight="1">
      <c r="B5" s="381"/>
      <c r="C5" s="381"/>
      <c r="D5" s="381"/>
      <c r="E5" s="381"/>
      <c r="F5" s="381"/>
      <c r="G5" s="381"/>
      <c r="H5" s="35"/>
      <c r="I5" s="35"/>
      <c r="J5" s="35"/>
      <c r="K5" s="35"/>
      <c r="L5" s="35"/>
      <c r="M5" s="35"/>
      <c r="N5" s="35"/>
      <c r="O5" s="35"/>
      <c r="P5" s="35"/>
      <c r="Q5" s="381"/>
      <c r="R5" s="1841" t="s">
        <v>65</v>
      </c>
      <c r="S5" s="1842"/>
      <c r="T5" s="1842"/>
      <c r="U5" s="1842"/>
      <c r="V5" s="1842"/>
      <c r="W5" s="381"/>
      <c r="X5" s="1400">
        <f>各項目入力表!F3</f>
        <v>0</v>
      </c>
      <c r="Y5" s="1386"/>
      <c r="Z5" s="1386"/>
      <c r="AA5" s="1386"/>
      <c r="AB5" s="1386"/>
      <c r="AC5" s="1386"/>
      <c r="AD5" s="1386"/>
      <c r="AE5" s="1386"/>
      <c r="AF5" s="1386"/>
      <c r="AG5" s="1386"/>
      <c r="AH5" s="1386"/>
      <c r="AI5" s="1010"/>
      <c r="AJ5" s="381"/>
    </row>
    <row r="6" spans="1:40" ht="30" customHeight="1">
      <c r="B6" s="381"/>
      <c r="C6" s="381"/>
      <c r="D6" s="381"/>
      <c r="E6" s="381"/>
      <c r="F6" s="381"/>
      <c r="G6" s="381"/>
      <c r="H6" s="381"/>
      <c r="I6" s="381"/>
      <c r="J6" s="381"/>
      <c r="K6" s="381"/>
      <c r="L6" s="381"/>
      <c r="M6" s="381"/>
      <c r="N6" s="381"/>
      <c r="O6" s="381"/>
      <c r="P6" s="381"/>
      <c r="Q6" s="381"/>
      <c r="R6" s="1841" t="s">
        <v>66</v>
      </c>
      <c r="S6" s="1842"/>
      <c r="T6" s="1842"/>
      <c r="U6" s="1842"/>
      <c r="V6" s="1842"/>
      <c r="W6" s="370"/>
      <c r="X6" s="1400">
        <f>各項目入力表!F4</f>
        <v>0</v>
      </c>
      <c r="Y6" s="1386"/>
      <c r="Z6" s="1386"/>
      <c r="AA6" s="1386"/>
      <c r="AB6" s="1386"/>
      <c r="AC6" s="1386"/>
      <c r="AD6" s="1386"/>
      <c r="AE6" s="1386"/>
      <c r="AF6" s="1386"/>
      <c r="AG6" s="1386"/>
      <c r="AH6" s="1386"/>
      <c r="AI6" s="1010"/>
      <c r="AJ6" s="481"/>
    </row>
    <row r="7" spans="1:40" ht="30" customHeight="1">
      <c r="B7" s="381"/>
      <c r="C7" s="381"/>
      <c r="D7" s="381"/>
      <c r="E7" s="381"/>
      <c r="F7" s="381"/>
      <c r="G7" s="381"/>
      <c r="H7" s="381"/>
      <c r="I7" s="381"/>
      <c r="J7" s="381"/>
      <c r="K7" s="381"/>
      <c r="L7" s="381"/>
      <c r="M7" s="381"/>
      <c r="N7" s="381"/>
      <c r="O7" s="381"/>
      <c r="P7" s="381"/>
      <c r="Q7" s="381"/>
      <c r="R7" s="1841" t="s">
        <v>30</v>
      </c>
      <c r="S7" s="1842"/>
      <c r="T7" s="1842"/>
      <c r="U7" s="1842"/>
      <c r="V7" s="1842"/>
      <c r="W7" s="352"/>
      <c r="X7" s="1386">
        <f>各項目入力表!F5</f>
        <v>0</v>
      </c>
      <c r="Y7" s="1386"/>
      <c r="Z7" s="1386"/>
      <c r="AA7" s="1386"/>
      <c r="AB7" s="1386"/>
      <c r="AC7" s="1386"/>
      <c r="AD7" s="1386"/>
      <c r="AE7" s="1386"/>
      <c r="AF7" s="1386"/>
      <c r="AG7" s="1386"/>
      <c r="AH7" s="1386"/>
      <c r="AI7" s="1010"/>
      <c r="AJ7" s="485" t="s">
        <v>358</v>
      </c>
    </row>
    <row r="8" spans="1:40" s="891" customFormat="1" ht="12" customHeight="1">
      <c r="R8" s="1402" t="s">
        <v>737</v>
      </c>
      <c r="S8" s="1402"/>
      <c r="T8" s="1402"/>
      <c r="U8" s="1402"/>
      <c r="V8" s="1402"/>
      <c r="W8" s="1402"/>
      <c r="X8" s="1402"/>
      <c r="Y8" s="1402"/>
      <c r="Z8" s="1402"/>
      <c r="AA8" s="1402"/>
      <c r="AB8" s="1402"/>
      <c r="AC8" s="1402"/>
      <c r="AD8" s="1402"/>
      <c r="AE8" s="1402"/>
      <c r="AF8" s="1402"/>
      <c r="AG8" s="1402"/>
      <c r="AH8" s="1402"/>
      <c r="AI8" s="1402"/>
      <c r="AJ8" s="1402"/>
    </row>
    <row r="9" spans="1:40" s="891" customFormat="1" ht="12" customHeight="1">
      <c r="R9" s="1403" t="s">
        <v>735</v>
      </c>
      <c r="S9" s="1403"/>
      <c r="T9" s="1403"/>
      <c r="U9" s="1403"/>
      <c r="V9" s="1403"/>
      <c r="W9" s="1403"/>
      <c r="X9" s="1403"/>
      <c r="Y9" s="1403"/>
      <c r="Z9" s="1403"/>
      <c r="AA9" s="1403"/>
      <c r="AB9" s="1403"/>
      <c r="AC9" s="1403"/>
      <c r="AD9" s="1403"/>
      <c r="AE9" s="1403"/>
      <c r="AF9" s="1403"/>
      <c r="AG9" s="1403"/>
      <c r="AH9" s="1403"/>
      <c r="AI9" s="1403"/>
      <c r="AJ9" s="1403"/>
    </row>
    <row r="10" spans="1:40" s="891" customFormat="1" ht="12" customHeight="1">
      <c r="R10" s="1403" t="s">
        <v>736</v>
      </c>
      <c r="S10" s="1403"/>
      <c r="T10" s="1403"/>
      <c r="U10" s="1403"/>
      <c r="V10" s="1403"/>
      <c r="W10" s="1403"/>
      <c r="X10" s="1403"/>
      <c r="Y10" s="1403"/>
      <c r="Z10" s="1403"/>
      <c r="AA10" s="1403"/>
      <c r="AB10" s="1403"/>
      <c r="AC10" s="1403"/>
      <c r="AD10" s="1403"/>
      <c r="AE10" s="1403"/>
      <c r="AF10" s="1403"/>
      <c r="AG10" s="1403"/>
      <c r="AH10" s="1403"/>
      <c r="AI10" s="1403"/>
      <c r="AJ10" s="1403"/>
    </row>
    <row r="11" spans="1:40" ht="15" customHeight="1">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row>
    <row r="12" spans="1:40" ht="30" customHeight="1">
      <c r="B12" s="1915" t="s">
        <v>267</v>
      </c>
      <c r="C12" s="1915"/>
      <c r="D12" s="1915"/>
      <c r="E12" s="1915"/>
      <c r="F12" s="1915"/>
      <c r="G12" s="1915"/>
      <c r="H12" s="1915"/>
      <c r="I12" s="1915"/>
      <c r="J12" s="1915"/>
      <c r="K12" s="1915"/>
      <c r="L12" s="1915"/>
      <c r="M12" s="1915"/>
      <c r="N12" s="1915"/>
      <c r="O12" s="1915"/>
      <c r="P12" s="1915"/>
      <c r="Q12" s="1915"/>
      <c r="R12" s="1915"/>
      <c r="S12" s="1915"/>
      <c r="T12" s="1915"/>
      <c r="U12" s="1915"/>
      <c r="V12" s="1915"/>
      <c r="W12" s="1915"/>
      <c r="X12" s="1915"/>
      <c r="Y12" s="1915"/>
      <c r="Z12" s="1915"/>
      <c r="AA12" s="1915"/>
      <c r="AB12" s="1915"/>
      <c r="AC12" s="1915"/>
      <c r="AD12" s="1915"/>
      <c r="AE12" s="1915"/>
      <c r="AF12" s="1915"/>
      <c r="AG12" s="1915"/>
      <c r="AH12" s="1915"/>
      <c r="AI12" s="1915"/>
      <c r="AJ12" s="1915"/>
    </row>
    <row r="13" spans="1:40" ht="15" customHeight="1">
      <c r="B13" s="381"/>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row>
    <row r="14" spans="1:40" ht="20.149999999999999" customHeight="1">
      <c r="B14" s="364"/>
      <c r="C14" s="1560"/>
      <c r="D14" s="1560"/>
      <c r="E14" s="1560"/>
      <c r="F14" s="1560"/>
      <c r="G14" s="1560"/>
      <c r="H14" s="1560"/>
      <c r="I14" s="1560"/>
      <c r="J14" s="1560"/>
      <c r="K14" s="1393" t="s">
        <v>266</v>
      </c>
      <c r="L14" s="1393"/>
      <c r="M14" s="1393"/>
      <c r="N14" s="1393"/>
      <c r="O14" s="1393"/>
      <c r="P14" s="1393"/>
      <c r="Q14" s="1393"/>
      <c r="R14" s="1393"/>
      <c r="S14" s="1393"/>
      <c r="T14" s="1393"/>
      <c r="U14" s="1393"/>
      <c r="V14" s="1393"/>
      <c r="W14" s="1393"/>
      <c r="X14" s="1393"/>
      <c r="Y14" s="1393"/>
      <c r="Z14" s="1393"/>
      <c r="AA14" s="1393"/>
      <c r="AB14" s="1393"/>
      <c r="AC14" s="1393"/>
      <c r="AD14" s="1393"/>
      <c r="AE14" s="1393"/>
      <c r="AF14" s="1393"/>
      <c r="AG14" s="1393"/>
      <c r="AH14" s="1393"/>
      <c r="AI14" s="1393"/>
      <c r="AJ14" s="1393"/>
      <c r="AN14" s="177"/>
    </row>
    <row r="15" spans="1:40" ht="20.149999999999999" customHeight="1">
      <c r="B15" s="1393" t="s">
        <v>715</v>
      </c>
      <c r="C15" s="1393"/>
      <c r="D15" s="1393"/>
      <c r="E15" s="1393"/>
      <c r="F15" s="1393"/>
      <c r="G15" s="1393"/>
      <c r="H15" s="1393"/>
      <c r="I15" s="1393"/>
      <c r="J15" s="1393"/>
      <c r="K15" s="1393"/>
      <c r="L15" s="1393"/>
      <c r="M15" s="1393"/>
      <c r="N15" s="1393"/>
      <c r="O15" s="1393"/>
      <c r="P15" s="1393"/>
      <c r="Q15" s="1393"/>
      <c r="R15" s="1393"/>
      <c r="S15" s="1393"/>
      <c r="T15" s="1393"/>
      <c r="U15" s="1393"/>
      <c r="V15" s="1393"/>
      <c r="W15" s="1393"/>
      <c r="X15" s="1393"/>
      <c r="Y15" s="1393"/>
      <c r="Z15" s="1393"/>
      <c r="AA15" s="1393"/>
      <c r="AB15" s="1393"/>
      <c r="AC15" s="1393"/>
      <c r="AD15" s="1393"/>
      <c r="AE15" s="1393"/>
      <c r="AF15" s="1393"/>
      <c r="AG15" s="1393"/>
      <c r="AH15" s="1393"/>
      <c r="AI15" s="1393"/>
      <c r="AJ15" s="1393"/>
    </row>
    <row r="16" spans="1:40" ht="15" customHeight="1">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row>
    <row r="17" spans="1:59">
      <c r="B17" s="1395" t="s">
        <v>61</v>
      </c>
      <c r="C17" s="1395"/>
      <c r="D17" s="1395"/>
      <c r="E17" s="1395"/>
      <c r="F17" s="1395"/>
      <c r="G17" s="1395"/>
      <c r="H17" s="1395"/>
      <c r="I17" s="1395"/>
      <c r="J17" s="1395"/>
      <c r="K17" s="1395"/>
      <c r="L17" s="1395"/>
      <c r="M17" s="1395"/>
      <c r="N17" s="1395"/>
      <c r="O17" s="1395"/>
      <c r="P17" s="1395"/>
      <c r="Q17" s="1395"/>
      <c r="R17" s="1395"/>
      <c r="S17" s="1395"/>
      <c r="T17" s="1395"/>
      <c r="U17" s="1395"/>
      <c r="V17" s="1395"/>
      <c r="W17" s="1395"/>
      <c r="X17" s="1395"/>
      <c r="Y17" s="1395"/>
      <c r="Z17" s="1395"/>
      <c r="AA17" s="1395"/>
      <c r="AB17" s="1395"/>
      <c r="AC17" s="1395"/>
      <c r="AD17" s="1395"/>
      <c r="AE17" s="1395"/>
      <c r="AF17" s="1395"/>
      <c r="AG17" s="1395"/>
      <c r="AH17" s="1395"/>
      <c r="AI17" s="1395"/>
      <c r="AJ17" s="1395"/>
    </row>
    <row r="18" spans="1:59" ht="15" customHeight="1" thickBot="1">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row>
    <row r="19" spans="1:59" ht="15" customHeight="1">
      <c r="B19" s="382"/>
      <c r="C19" s="1916" t="s">
        <v>263</v>
      </c>
      <c r="D19" s="1291"/>
      <c r="E19" s="1291"/>
      <c r="F19" s="1291"/>
      <c r="G19" s="1291"/>
      <c r="H19" s="1291"/>
      <c r="I19" s="383"/>
      <c r="J19" s="152"/>
      <c r="K19" s="379"/>
      <c r="L19" s="1869">
        <f>各項目入力表!B3</f>
        <v>0</v>
      </c>
      <c r="M19" s="1870"/>
      <c r="N19" s="1870"/>
      <c r="O19" s="1870"/>
      <c r="P19" s="1870"/>
      <c r="Q19" s="1870"/>
      <c r="R19" s="1870"/>
      <c r="S19" s="1870"/>
      <c r="T19" s="1870"/>
      <c r="U19" s="1870"/>
      <c r="V19" s="1870"/>
      <c r="W19" s="1870"/>
      <c r="X19" s="1870"/>
      <c r="Y19" s="1870"/>
      <c r="Z19" s="1870"/>
      <c r="AA19" s="1870"/>
      <c r="AB19" s="1870"/>
      <c r="AC19" s="1870"/>
      <c r="AD19" s="1870"/>
      <c r="AE19" s="1870"/>
      <c r="AF19" s="1870"/>
      <c r="AG19" s="1870"/>
      <c r="AH19" s="1870"/>
      <c r="AI19" s="1870"/>
      <c r="AJ19" s="153"/>
    </row>
    <row r="20" spans="1:59" ht="15" customHeight="1">
      <c r="B20" s="385"/>
      <c r="C20" s="1917"/>
      <c r="D20" s="1917"/>
      <c r="E20" s="1917"/>
      <c r="F20" s="1917"/>
      <c r="G20" s="1917"/>
      <c r="H20" s="1917"/>
      <c r="I20" s="386"/>
      <c r="J20" s="154"/>
      <c r="K20" s="289"/>
      <c r="L20" s="1871"/>
      <c r="M20" s="1871"/>
      <c r="N20" s="1871"/>
      <c r="O20" s="1871"/>
      <c r="P20" s="1871"/>
      <c r="Q20" s="1871"/>
      <c r="R20" s="1871"/>
      <c r="S20" s="1871"/>
      <c r="T20" s="1871"/>
      <c r="U20" s="1871"/>
      <c r="V20" s="1871"/>
      <c r="W20" s="1871"/>
      <c r="X20" s="1871"/>
      <c r="Y20" s="1871"/>
      <c r="Z20" s="1871"/>
      <c r="AA20" s="1871"/>
      <c r="AB20" s="1871"/>
      <c r="AC20" s="1871"/>
      <c r="AD20" s="1871"/>
      <c r="AE20" s="1871"/>
      <c r="AF20" s="1871"/>
      <c r="AG20" s="1871"/>
      <c r="AH20" s="1871"/>
      <c r="AI20" s="1871"/>
      <c r="AJ20" s="155"/>
      <c r="AN20" s="1368" t="s">
        <v>350</v>
      </c>
      <c r="AO20" s="1010"/>
      <c r="AP20" s="1010"/>
      <c r="AQ20" s="1010"/>
      <c r="AR20" s="1010"/>
      <c r="AS20" s="1010"/>
      <c r="AT20" s="1010"/>
      <c r="AU20" s="1010"/>
      <c r="AV20" s="1010"/>
      <c r="AW20" s="1010"/>
      <c r="AX20" s="1010"/>
      <c r="AY20" s="1010"/>
      <c r="AZ20" s="1010"/>
      <c r="BA20" s="1010"/>
      <c r="BB20" s="1010"/>
      <c r="BC20" s="1010"/>
      <c r="BD20" s="1010"/>
      <c r="BE20" s="1010"/>
      <c r="BF20" s="1010"/>
      <c r="BG20" s="1010"/>
    </row>
    <row r="21" spans="1:59" s="66" customFormat="1" ht="15" customHeight="1">
      <c r="A21" s="679"/>
      <c r="B21" s="1882"/>
      <c r="C21" s="1884" t="s">
        <v>100</v>
      </c>
      <c r="D21" s="1001"/>
      <c r="E21" s="1001"/>
      <c r="F21" s="1001"/>
      <c r="G21" s="1001"/>
      <c r="H21" s="1001"/>
      <c r="I21" s="1885"/>
      <c r="J21" s="1850"/>
      <c r="K21" s="1465"/>
      <c r="L21" s="1781">
        <f>各項目入力表!B6</f>
        <v>0</v>
      </c>
      <c r="M21" s="1781"/>
      <c r="N21" s="1781"/>
      <c r="O21" s="1781"/>
      <c r="P21" s="1781"/>
      <c r="Q21" s="1781"/>
      <c r="R21" s="1781"/>
      <c r="S21" s="1781"/>
      <c r="T21" s="1781"/>
      <c r="U21" s="1781"/>
      <c r="V21" s="1781"/>
      <c r="W21" s="1851"/>
      <c r="X21" s="1860" t="s">
        <v>302</v>
      </c>
      <c r="Y21" s="1861"/>
      <c r="Z21" s="1861"/>
      <c r="AA21" s="1861"/>
      <c r="AB21" s="1862"/>
      <c r="AC21" s="1866">
        <f>各項目入力表!B5</f>
        <v>0</v>
      </c>
      <c r="AD21" s="1465"/>
      <c r="AE21" s="1465"/>
      <c r="AF21" s="1465"/>
      <c r="AG21" s="1465"/>
      <c r="AH21" s="1465"/>
      <c r="AI21" s="1465"/>
      <c r="AJ21" s="1867"/>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row>
    <row r="22" spans="1:59" s="66" customFormat="1" ht="15" customHeight="1" thickBot="1">
      <c r="A22" s="679"/>
      <c r="B22" s="1883"/>
      <c r="C22" s="978"/>
      <c r="D22" s="978"/>
      <c r="E22" s="978"/>
      <c r="F22" s="978"/>
      <c r="G22" s="978"/>
      <c r="H22" s="978"/>
      <c r="I22" s="1886"/>
      <c r="J22" s="1466"/>
      <c r="K22" s="1467"/>
      <c r="L22" s="1852"/>
      <c r="M22" s="1852"/>
      <c r="N22" s="1852"/>
      <c r="O22" s="1852"/>
      <c r="P22" s="1852"/>
      <c r="Q22" s="1852"/>
      <c r="R22" s="1852"/>
      <c r="S22" s="1852"/>
      <c r="T22" s="1852"/>
      <c r="U22" s="1852"/>
      <c r="V22" s="1852"/>
      <c r="W22" s="1853"/>
      <c r="X22" s="1863"/>
      <c r="Y22" s="1864"/>
      <c r="Z22" s="1864"/>
      <c r="AA22" s="1864"/>
      <c r="AB22" s="1865"/>
      <c r="AC22" s="1466"/>
      <c r="AD22" s="1467"/>
      <c r="AE22" s="1467"/>
      <c r="AF22" s="1467"/>
      <c r="AG22" s="1467"/>
      <c r="AH22" s="1467"/>
      <c r="AI22" s="1467"/>
      <c r="AJ22" s="1868"/>
      <c r="AN22" s="1010"/>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1:59" s="66" customFormat="1" ht="30" customHeight="1" thickTop="1">
      <c r="A23" s="679"/>
      <c r="B23" s="1882"/>
      <c r="C23" s="1884" t="s">
        <v>876</v>
      </c>
      <c r="D23" s="1001"/>
      <c r="E23" s="1001"/>
      <c r="F23" s="1001"/>
      <c r="G23" s="1001"/>
      <c r="H23" s="1001"/>
      <c r="I23" s="366"/>
      <c r="J23" s="1918" t="s">
        <v>264</v>
      </c>
      <c r="K23" s="1849"/>
      <c r="L23" s="1781">
        <f>各項目入力表!B7</f>
        <v>0</v>
      </c>
      <c r="M23" s="1781"/>
      <c r="N23" s="1781"/>
      <c r="O23" s="1781"/>
      <c r="P23" s="1781"/>
      <c r="Q23" s="1781"/>
      <c r="R23" s="1781"/>
      <c r="S23" s="1781"/>
      <c r="T23" s="1781"/>
      <c r="U23" s="1781"/>
      <c r="V23" s="1781"/>
      <c r="W23" s="1851"/>
      <c r="X23" s="365"/>
      <c r="Y23" s="166"/>
      <c r="Z23" s="166"/>
      <c r="AA23" s="166"/>
      <c r="AB23" s="166"/>
      <c r="AC23" s="166"/>
      <c r="AD23" s="166"/>
      <c r="AE23" s="166"/>
      <c r="AF23" s="166"/>
      <c r="AG23" s="166"/>
      <c r="AH23" s="166"/>
      <c r="AI23" s="166"/>
      <c r="AJ23" s="120"/>
      <c r="AN23" s="1759" t="s">
        <v>281</v>
      </c>
      <c r="AO23" s="1010"/>
      <c r="AP23" s="1010"/>
      <c r="AQ23" s="1010"/>
      <c r="AR23" s="1010"/>
      <c r="AS23" s="1010"/>
      <c r="AT23" s="1854"/>
      <c r="AU23" s="1761" t="s">
        <v>279</v>
      </c>
      <c r="AV23" s="1855"/>
      <c r="AW23" s="1856"/>
      <c r="AX23" s="495"/>
      <c r="AY23" s="495"/>
      <c r="AZ23" s="495"/>
      <c r="BA23" s="495" t="s">
        <v>279</v>
      </c>
      <c r="BB23" s="495"/>
      <c r="BC23" s="495"/>
      <c r="BD23" s="495"/>
      <c r="BE23" s="495"/>
      <c r="BF23" s="495"/>
      <c r="BG23" s="495"/>
    </row>
    <row r="24" spans="1:59" s="66" customFormat="1" ht="30" customHeight="1" thickBot="1">
      <c r="A24" s="679"/>
      <c r="B24" s="1883"/>
      <c r="C24" s="978"/>
      <c r="D24" s="978"/>
      <c r="E24" s="978"/>
      <c r="F24" s="978"/>
      <c r="G24" s="978"/>
      <c r="H24" s="978"/>
      <c r="I24" s="367"/>
      <c r="J24" s="1919" t="s">
        <v>265</v>
      </c>
      <c r="K24" s="1917"/>
      <c r="L24" s="1852">
        <f>IF(AU23=BA23,各項目入力表!B8,+IF(AU23=BA24,各項目入力表!D5,各項目入力表!D6))</f>
        <v>0</v>
      </c>
      <c r="M24" s="1852"/>
      <c r="N24" s="1852"/>
      <c r="O24" s="1852"/>
      <c r="P24" s="1852"/>
      <c r="Q24" s="1852"/>
      <c r="R24" s="1852"/>
      <c r="S24" s="1852"/>
      <c r="T24" s="1852"/>
      <c r="U24" s="1852"/>
      <c r="V24" s="1852"/>
      <c r="W24" s="1853"/>
      <c r="X24" s="346"/>
      <c r="Y24" s="167"/>
      <c r="Z24" s="167"/>
      <c r="AA24" s="167"/>
      <c r="AB24" s="167"/>
      <c r="AC24" s="167"/>
      <c r="AD24" s="167"/>
      <c r="AE24" s="167"/>
      <c r="AF24" s="167"/>
      <c r="AG24" s="167"/>
      <c r="AH24" s="167"/>
      <c r="AI24" s="167"/>
      <c r="AJ24" s="122"/>
      <c r="AN24" s="1010"/>
      <c r="AO24" s="1010"/>
      <c r="AP24" s="1010"/>
      <c r="AQ24" s="1010"/>
      <c r="AR24" s="1010"/>
      <c r="AS24" s="1010"/>
      <c r="AT24" s="1854"/>
      <c r="AU24" s="1857"/>
      <c r="AV24" s="1858"/>
      <c r="AW24" s="1859"/>
      <c r="AX24" s="495"/>
      <c r="AY24" s="495"/>
      <c r="AZ24" s="495"/>
      <c r="BA24" s="495" t="s">
        <v>315</v>
      </c>
      <c r="BB24" s="495"/>
      <c r="BC24" s="495"/>
      <c r="BD24" s="495"/>
      <c r="BE24" s="495"/>
      <c r="BF24" s="495"/>
      <c r="BG24" s="495"/>
    </row>
    <row r="25" spans="1:59" ht="15" customHeight="1" thickTop="1">
      <c r="B25" s="375"/>
      <c r="C25" s="1848" t="s">
        <v>262</v>
      </c>
      <c r="D25" s="1849"/>
      <c r="E25" s="1849"/>
      <c r="F25" s="1849"/>
      <c r="G25" s="1849"/>
      <c r="H25" s="1849"/>
      <c r="I25" s="376"/>
      <c r="J25" s="1873"/>
      <c r="K25" s="1874"/>
      <c r="L25" s="1874"/>
      <c r="M25" s="1874"/>
      <c r="N25" s="1874"/>
      <c r="O25" s="1874"/>
      <c r="P25" s="1874"/>
      <c r="Q25" s="1874"/>
      <c r="R25" s="1874"/>
      <c r="S25" s="1874"/>
      <c r="T25" s="1874"/>
      <c r="U25" s="1874"/>
      <c r="V25" s="1874"/>
      <c r="W25" s="1874"/>
      <c r="X25" s="1874"/>
      <c r="Y25" s="1874"/>
      <c r="Z25" s="1874"/>
      <c r="AA25" s="1874"/>
      <c r="AB25" s="1874"/>
      <c r="AC25" s="1874"/>
      <c r="AD25" s="1874"/>
      <c r="AE25" s="1874"/>
      <c r="AF25" s="1874"/>
      <c r="AG25" s="1874"/>
      <c r="AH25" s="1874"/>
      <c r="AI25" s="1874"/>
      <c r="AJ25" s="1875"/>
      <c r="AN25" s="495"/>
      <c r="AO25" s="495"/>
      <c r="AP25" s="495"/>
      <c r="AQ25" s="495"/>
      <c r="AR25" s="495"/>
      <c r="AS25" s="495"/>
      <c r="AT25" s="495"/>
      <c r="AU25" s="495"/>
      <c r="AV25" s="495"/>
      <c r="AW25" s="495"/>
      <c r="AX25" s="495"/>
      <c r="AY25" s="495"/>
      <c r="AZ25" s="495"/>
      <c r="BA25" s="495" t="s">
        <v>316</v>
      </c>
      <c r="BB25" s="495"/>
      <c r="BC25" s="495"/>
      <c r="BD25" s="495"/>
      <c r="BE25" s="495"/>
      <c r="BF25" s="495"/>
      <c r="BG25" s="495"/>
    </row>
    <row r="26" spans="1:59" ht="15" customHeight="1">
      <c r="B26" s="377"/>
      <c r="C26" s="1843"/>
      <c r="D26" s="1843"/>
      <c r="E26" s="1843"/>
      <c r="F26" s="1843"/>
      <c r="G26" s="1843"/>
      <c r="H26" s="1843"/>
      <c r="I26" s="378"/>
      <c r="J26" s="1876"/>
      <c r="K26" s="1877"/>
      <c r="L26" s="1877"/>
      <c r="M26" s="1877"/>
      <c r="N26" s="1877"/>
      <c r="O26" s="1877"/>
      <c r="P26" s="1877"/>
      <c r="Q26" s="1877"/>
      <c r="R26" s="1877"/>
      <c r="S26" s="1877"/>
      <c r="T26" s="1877"/>
      <c r="U26" s="1877"/>
      <c r="V26" s="1877"/>
      <c r="W26" s="1877"/>
      <c r="X26" s="1877"/>
      <c r="Y26" s="1877"/>
      <c r="Z26" s="1877"/>
      <c r="AA26" s="1877"/>
      <c r="AB26" s="1877"/>
      <c r="AC26" s="1877"/>
      <c r="AD26" s="1877"/>
      <c r="AE26" s="1877"/>
      <c r="AF26" s="1877"/>
      <c r="AG26" s="1877"/>
      <c r="AH26" s="1877"/>
      <c r="AI26" s="1877"/>
      <c r="AJ26" s="1878"/>
    </row>
    <row r="27" spans="1:59" ht="15" customHeight="1">
      <c r="B27" s="377"/>
      <c r="C27" s="1843"/>
      <c r="D27" s="1843"/>
      <c r="E27" s="1843"/>
      <c r="F27" s="1843"/>
      <c r="G27" s="1843"/>
      <c r="H27" s="1843"/>
      <c r="I27" s="378"/>
      <c r="J27" s="1876"/>
      <c r="K27" s="1877"/>
      <c r="L27" s="1877"/>
      <c r="M27" s="1877"/>
      <c r="N27" s="1877"/>
      <c r="O27" s="1877"/>
      <c r="P27" s="1877"/>
      <c r="Q27" s="1877"/>
      <c r="R27" s="1877"/>
      <c r="S27" s="1877"/>
      <c r="T27" s="1877"/>
      <c r="U27" s="1877"/>
      <c r="V27" s="1877"/>
      <c r="W27" s="1877"/>
      <c r="X27" s="1877"/>
      <c r="Y27" s="1877"/>
      <c r="Z27" s="1877"/>
      <c r="AA27" s="1877"/>
      <c r="AB27" s="1877"/>
      <c r="AC27" s="1877"/>
      <c r="AD27" s="1877"/>
      <c r="AE27" s="1877"/>
      <c r="AF27" s="1877"/>
      <c r="AG27" s="1877"/>
      <c r="AH27" s="1877"/>
      <c r="AI27" s="1877"/>
      <c r="AJ27" s="1878"/>
    </row>
    <row r="28" spans="1:59" s="518" customFormat="1" ht="15" customHeight="1">
      <c r="A28" s="679"/>
      <c r="B28" s="520"/>
      <c r="C28" s="1843"/>
      <c r="D28" s="1843"/>
      <c r="E28" s="1843"/>
      <c r="F28" s="1843"/>
      <c r="G28" s="1843"/>
      <c r="H28" s="1843"/>
      <c r="I28" s="521"/>
      <c r="J28" s="1876"/>
      <c r="K28" s="1877"/>
      <c r="L28" s="1877"/>
      <c r="M28" s="1877"/>
      <c r="N28" s="1877"/>
      <c r="O28" s="1877"/>
      <c r="P28" s="1877"/>
      <c r="Q28" s="1877"/>
      <c r="R28" s="1877"/>
      <c r="S28" s="1877"/>
      <c r="T28" s="1877"/>
      <c r="U28" s="1877"/>
      <c r="V28" s="1877"/>
      <c r="W28" s="1877"/>
      <c r="X28" s="1877"/>
      <c r="Y28" s="1877"/>
      <c r="Z28" s="1877"/>
      <c r="AA28" s="1877"/>
      <c r="AB28" s="1877"/>
      <c r="AC28" s="1877"/>
      <c r="AD28" s="1877"/>
      <c r="AE28" s="1877"/>
      <c r="AF28" s="1877"/>
      <c r="AG28" s="1877"/>
      <c r="AH28" s="1877"/>
      <c r="AI28" s="1877"/>
      <c r="AJ28" s="1878"/>
    </row>
    <row r="29" spans="1:59" s="518" customFormat="1" ht="15" customHeight="1">
      <c r="A29" s="679"/>
      <c r="B29" s="520"/>
      <c r="C29" s="1843"/>
      <c r="D29" s="1843"/>
      <c r="E29" s="1843"/>
      <c r="F29" s="1843"/>
      <c r="G29" s="1843"/>
      <c r="H29" s="1843"/>
      <c r="I29" s="521"/>
      <c r="J29" s="1876"/>
      <c r="K29" s="1877"/>
      <c r="L29" s="1877"/>
      <c r="M29" s="1877"/>
      <c r="N29" s="1877"/>
      <c r="O29" s="1877"/>
      <c r="P29" s="1877"/>
      <c r="Q29" s="1877"/>
      <c r="R29" s="1877"/>
      <c r="S29" s="1877"/>
      <c r="T29" s="1877"/>
      <c r="U29" s="1877"/>
      <c r="V29" s="1877"/>
      <c r="W29" s="1877"/>
      <c r="X29" s="1877"/>
      <c r="Y29" s="1877"/>
      <c r="Z29" s="1877"/>
      <c r="AA29" s="1877"/>
      <c r="AB29" s="1877"/>
      <c r="AC29" s="1877"/>
      <c r="AD29" s="1877"/>
      <c r="AE29" s="1877"/>
      <c r="AF29" s="1877"/>
      <c r="AG29" s="1877"/>
      <c r="AH29" s="1877"/>
      <c r="AI29" s="1877"/>
      <c r="AJ29" s="1878"/>
    </row>
    <row r="30" spans="1:59" s="518" customFormat="1" ht="15" customHeight="1">
      <c r="A30" s="679"/>
      <c r="B30" s="520"/>
      <c r="C30" s="1843"/>
      <c r="D30" s="1843"/>
      <c r="E30" s="1843"/>
      <c r="F30" s="1843"/>
      <c r="G30" s="1843"/>
      <c r="H30" s="1843"/>
      <c r="I30" s="521"/>
      <c r="J30" s="1876"/>
      <c r="K30" s="1877"/>
      <c r="L30" s="1877"/>
      <c r="M30" s="1877"/>
      <c r="N30" s="1877"/>
      <c r="O30" s="1877"/>
      <c r="P30" s="1877"/>
      <c r="Q30" s="1877"/>
      <c r="R30" s="1877"/>
      <c r="S30" s="1877"/>
      <c r="T30" s="1877"/>
      <c r="U30" s="1877"/>
      <c r="V30" s="1877"/>
      <c r="W30" s="1877"/>
      <c r="X30" s="1877"/>
      <c r="Y30" s="1877"/>
      <c r="Z30" s="1877"/>
      <c r="AA30" s="1877"/>
      <c r="AB30" s="1877"/>
      <c r="AC30" s="1877"/>
      <c r="AD30" s="1877"/>
      <c r="AE30" s="1877"/>
      <c r="AF30" s="1877"/>
      <c r="AG30" s="1877"/>
      <c r="AH30" s="1877"/>
      <c r="AI30" s="1877"/>
      <c r="AJ30" s="1878"/>
    </row>
    <row r="31" spans="1:59" ht="15" customHeight="1">
      <c r="B31" s="377"/>
      <c r="C31" s="1843"/>
      <c r="D31" s="1843"/>
      <c r="E31" s="1843"/>
      <c r="F31" s="1843"/>
      <c r="G31" s="1843"/>
      <c r="H31" s="1843"/>
      <c r="I31" s="378"/>
      <c r="J31" s="1876"/>
      <c r="K31" s="1877"/>
      <c r="L31" s="1877"/>
      <c r="M31" s="1877"/>
      <c r="N31" s="1877"/>
      <c r="O31" s="1877"/>
      <c r="P31" s="1877"/>
      <c r="Q31" s="1877"/>
      <c r="R31" s="1877"/>
      <c r="S31" s="1877"/>
      <c r="T31" s="1877"/>
      <c r="U31" s="1877"/>
      <c r="V31" s="1877"/>
      <c r="W31" s="1877"/>
      <c r="X31" s="1877"/>
      <c r="Y31" s="1877"/>
      <c r="Z31" s="1877"/>
      <c r="AA31" s="1877"/>
      <c r="AB31" s="1877"/>
      <c r="AC31" s="1877"/>
      <c r="AD31" s="1877"/>
      <c r="AE31" s="1877"/>
      <c r="AF31" s="1877"/>
      <c r="AG31" s="1877"/>
      <c r="AH31" s="1877"/>
      <c r="AI31" s="1877"/>
      <c r="AJ31" s="1878"/>
    </row>
    <row r="32" spans="1:59" ht="15" customHeight="1">
      <c r="B32" s="377"/>
      <c r="C32" s="1843"/>
      <c r="D32" s="1843"/>
      <c r="E32" s="1843"/>
      <c r="F32" s="1843"/>
      <c r="G32" s="1843"/>
      <c r="H32" s="1843"/>
      <c r="I32" s="378"/>
      <c r="J32" s="1876"/>
      <c r="K32" s="1877"/>
      <c r="L32" s="1877"/>
      <c r="M32" s="1877"/>
      <c r="N32" s="1877"/>
      <c r="O32" s="1877"/>
      <c r="P32" s="1877"/>
      <c r="Q32" s="1877"/>
      <c r="R32" s="1877"/>
      <c r="S32" s="1877"/>
      <c r="T32" s="1877"/>
      <c r="U32" s="1877"/>
      <c r="V32" s="1877"/>
      <c r="W32" s="1877"/>
      <c r="X32" s="1877"/>
      <c r="Y32" s="1877"/>
      <c r="Z32" s="1877"/>
      <c r="AA32" s="1877"/>
      <c r="AB32" s="1877"/>
      <c r="AC32" s="1877"/>
      <c r="AD32" s="1877"/>
      <c r="AE32" s="1877"/>
      <c r="AF32" s="1877"/>
      <c r="AG32" s="1877"/>
      <c r="AH32" s="1877"/>
      <c r="AI32" s="1877"/>
      <c r="AJ32" s="1878"/>
    </row>
    <row r="33" spans="1:36" s="244" customFormat="1" ht="15" customHeight="1">
      <c r="A33" s="679"/>
      <c r="B33" s="377"/>
      <c r="C33" s="1843"/>
      <c r="D33" s="1843"/>
      <c r="E33" s="1843"/>
      <c r="F33" s="1843"/>
      <c r="G33" s="1843"/>
      <c r="H33" s="1843"/>
      <c r="I33" s="378"/>
      <c r="J33" s="1876"/>
      <c r="K33" s="1877"/>
      <c r="L33" s="1877"/>
      <c r="M33" s="1877"/>
      <c r="N33" s="1877"/>
      <c r="O33" s="1877"/>
      <c r="P33" s="1877"/>
      <c r="Q33" s="1877"/>
      <c r="R33" s="1877"/>
      <c r="S33" s="1877"/>
      <c r="T33" s="1877"/>
      <c r="U33" s="1877"/>
      <c r="V33" s="1877"/>
      <c r="W33" s="1877"/>
      <c r="X33" s="1877"/>
      <c r="Y33" s="1877"/>
      <c r="Z33" s="1877"/>
      <c r="AA33" s="1877"/>
      <c r="AB33" s="1877"/>
      <c r="AC33" s="1877"/>
      <c r="AD33" s="1877"/>
      <c r="AE33" s="1877"/>
      <c r="AF33" s="1877"/>
      <c r="AG33" s="1877"/>
      <c r="AH33" s="1877"/>
      <c r="AI33" s="1877"/>
      <c r="AJ33" s="1878"/>
    </row>
    <row r="34" spans="1:36" s="244" customFormat="1" ht="15" customHeight="1">
      <c r="A34" s="679"/>
      <c r="B34" s="377"/>
      <c r="C34" s="1843"/>
      <c r="D34" s="1843"/>
      <c r="E34" s="1843"/>
      <c r="F34" s="1843"/>
      <c r="G34" s="1843"/>
      <c r="H34" s="1843"/>
      <c r="I34" s="378"/>
      <c r="J34" s="1876"/>
      <c r="K34" s="1877"/>
      <c r="L34" s="1877"/>
      <c r="M34" s="1877"/>
      <c r="N34" s="1877"/>
      <c r="O34" s="1877"/>
      <c r="P34" s="1877"/>
      <c r="Q34" s="1877"/>
      <c r="R34" s="1877"/>
      <c r="S34" s="1877"/>
      <c r="T34" s="1877"/>
      <c r="U34" s="1877"/>
      <c r="V34" s="1877"/>
      <c r="W34" s="1877"/>
      <c r="X34" s="1877"/>
      <c r="Y34" s="1877"/>
      <c r="Z34" s="1877"/>
      <c r="AA34" s="1877"/>
      <c r="AB34" s="1877"/>
      <c r="AC34" s="1877"/>
      <c r="AD34" s="1877"/>
      <c r="AE34" s="1877"/>
      <c r="AF34" s="1877"/>
      <c r="AG34" s="1877"/>
      <c r="AH34" s="1877"/>
      <c r="AI34" s="1877"/>
      <c r="AJ34" s="1878"/>
    </row>
    <row r="35" spans="1:36" s="244" customFormat="1" ht="15" customHeight="1">
      <c r="A35" s="679"/>
      <c r="B35" s="377"/>
      <c r="C35" s="1843"/>
      <c r="D35" s="1843"/>
      <c r="E35" s="1843"/>
      <c r="F35" s="1843"/>
      <c r="G35" s="1843"/>
      <c r="H35" s="1843"/>
      <c r="I35" s="378"/>
      <c r="J35" s="1876"/>
      <c r="K35" s="1877"/>
      <c r="L35" s="1877"/>
      <c r="M35" s="1877"/>
      <c r="N35" s="1877"/>
      <c r="O35" s="1877"/>
      <c r="P35" s="1877"/>
      <c r="Q35" s="1877"/>
      <c r="R35" s="1877"/>
      <c r="S35" s="1877"/>
      <c r="T35" s="1877"/>
      <c r="U35" s="1877"/>
      <c r="V35" s="1877"/>
      <c r="W35" s="1877"/>
      <c r="X35" s="1877"/>
      <c r="Y35" s="1877"/>
      <c r="Z35" s="1877"/>
      <c r="AA35" s="1877"/>
      <c r="AB35" s="1877"/>
      <c r="AC35" s="1877"/>
      <c r="AD35" s="1877"/>
      <c r="AE35" s="1877"/>
      <c r="AF35" s="1877"/>
      <c r="AG35" s="1877"/>
      <c r="AH35" s="1877"/>
      <c r="AI35" s="1877"/>
      <c r="AJ35" s="1878"/>
    </row>
    <row r="36" spans="1:36" ht="15" customHeight="1">
      <c r="B36" s="377"/>
      <c r="C36" s="1843"/>
      <c r="D36" s="1843"/>
      <c r="E36" s="1843"/>
      <c r="F36" s="1843"/>
      <c r="G36" s="1843"/>
      <c r="H36" s="1843"/>
      <c r="I36" s="378"/>
      <c r="J36" s="1876"/>
      <c r="K36" s="1877"/>
      <c r="L36" s="1877"/>
      <c r="M36" s="1877"/>
      <c r="N36" s="1877"/>
      <c r="O36" s="1877"/>
      <c r="P36" s="1877"/>
      <c r="Q36" s="1877"/>
      <c r="R36" s="1877"/>
      <c r="S36" s="1877"/>
      <c r="T36" s="1877"/>
      <c r="U36" s="1877"/>
      <c r="V36" s="1877"/>
      <c r="W36" s="1877"/>
      <c r="X36" s="1877"/>
      <c r="Y36" s="1877"/>
      <c r="Z36" s="1877"/>
      <c r="AA36" s="1877"/>
      <c r="AB36" s="1877"/>
      <c r="AC36" s="1877"/>
      <c r="AD36" s="1877"/>
      <c r="AE36" s="1877"/>
      <c r="AF36" s="1877"/>
      <c r="AG36" s="1877"/>
      <c r="AH36" s="1877"/>
      <c r="AI36" s="1877"/>
      <c r="AJ36" s="1878"/>
    </row>
    <row r="37" spans="1:36" ht="15" customHeight="1">
      <c r="B37" s="377"/>
      <c r="C37" s="1843"/>
      <c r="D37" s="1843"/>
      <c r="E37" s="1843"/>
      <c r="F37" s="1843"/>
      <c r="G37" s="1843"/>
      <c r="H37" s="1843"/>
      <c r="I37" s="378"/>
      <c r="J37" s="1876"/>
      <c r="K37" s="1877"/>
      <c r="L37" s="1877"/>
      <c r="M37" s="1877"/>
      <c r="N37" s="1877"/>
      <c r="O37" s="1877"/>
      <c r="P37" s="1877"/>
      <c r="Q37" s="1877"/>
      <c r="R37" s="1877"/>
      <c r="S37" s="1877"/>
      <c r="T37" s="1877"/>
      <c r="U37" s="1877"/>
      <c r="V37" s="1877"/>
      <c r="W37" s="1877"/>
      <c r="X37" s="1877"/>
      <c r="Y37" s="1877"/>
      <c r="Z37" s="1877"/>
      <c r="AA37" s="1877"/>
      <c r="AB37" s="1877"/>
      <c r="AC37" s="1877"/>
      <c r="AD37" s="1877"/>
      <c r="AE37" s="1877"/>
      <c r="AF37" s="1877"/>
      <c r="AG37" s="1877"/>
      <c r="AH37" s="1877"/>
      <c r="AI37" s="1877"/>
      <c r="AJ37" s="1878"/>
    </row>
    <row r="38" spans="1:36" ht="15" customHeight="1">
      <c r="B38" s="377"/>
      <c r="C38" s="1843"/>
      <c r="D38" s="1843"/>
      <c r="E38" s="1843"/>
      <c r="F38" s="1843"/>
      <c r="G38" s="1843"/>
      <c r="H38" s="1843"/>
      <c r="I38" s="378"/>
      <c r="J38" s="1876"/>
      <c r="K38" s="1877"/>
      <c r="L38" s="1877"/>
      <c r="M38" s="1877"/>
      <c r="N38" s="1877"/>
      <c r="O38" s="1877"/>
      <c r="P38" s="1877"/>
      <c r="Q38" s="1877"/>
      <c r="R38" s="1877"/>
      <c r="S38" s="1877"/>
      <c r="T38" s="1877"/>
      <c r="U38" s="1877"/>
      <c r="V38" s="1877"/>
      <c r="W38" s="1877"/>
      <c r="X38" s="1877"/>
      <c r="Y38" s="1877"/>
      <c r="Z38" s="1877"/>
      <c r="AA38" s="1877"/>
      <c r="AB38" s="1877"/>
      <c r="AC38" s="1877"/>
      <c r="AD38" s="1877"/>
      <c r="AE38" s="1877"/>
      <c r="AF38" s="1877"/>
      <c r="AG38" s="1877"/>
      <c r="AH38" s="1877"/>
      <c r="AI38" s="1877"/>
      <c r="AJ38" s="1878"/>
    </row>
    <row r="39" spans="1:36" ht="15" customHeight="1" thickBot="1">
      <c r="B39" s="284"/>
      <c r="C39" s="969"/>
      <c r="D39" s="969"/>
      <c r="E39" s="969"/>
      <c r="F39" s="969"/>
      <c r="G39" s="969"/>
      <c r="H39" s="969"/>
      <c r="I39" s="285"/>
      <c r="J39" s="1879"/>
      <c r="K39" s="1880"/>
      <c r="L39" s="1880"/>
      <c r="M39" s="1880"/>
      <c r="N39" s="1880"/>
      <c r="O39" s="1880"/>
      <c r="P39" s="1880"/>
      <c r="Q39" s="1880"/>
      <c r="R39" s="1880"/>
      <c r="S39" s="1880"/>
      <c r="T39" s="1880"/>
      <c r="U39" s="1880"/>
      <c r="V39" s="1880"/>
      <c r="W39" s="1880"/>
      <c r="X39" s="1880"/>
      <c r="Y39" s="1880"/>
      <c r="Z39" s="1880"/>
      <c r="AA39" s="1880"/>
      <c r="AB39" s="1880"/>
      <c r="AC39" s="1880"/>
      <c r="AD39" s="1880"/>
      <c r="AE39" s="1880"/>
      <c r="AF39" s="1880"/>
      <c r="AG39" s="1880"/>
      <c r="AH39" s="1880"/>
      <c r="AI39" s="1880"/>
      <c r="AJ39" s="1881"/>
    </row>
    <row r="40" spans="1:36" s="891" customFormat="1" ht="15" customHeight="1">
      <c r="Q40" s="1837" t="s">
        <v>738</v>
      </c>
      <c r="R40" s="1837"/>
      <c r="S40" s="1837"/>
      <c r="T40" s="1837"/>
      <c r="U40" s="1837" t="s">
        <v>739</v>
      </c>
      <c r="V40" s="1837"/>
      <c r="W40" s="1837"/>
      <c r="X40" s="1837"/>
      <c r="Y40" s="1837" t="s">
        <v>740</v>
      </c>
      <c r="Z40" s="1837"/>
      <c r="AA40" s="1837"/>
      <c r="AB40" s="1837"/>
      <c r="AC40" s="1837" t="s">
        <v>741</v>
      </c>
      <c r="AD40" s="1837"/>
      <c r="AE40" s="1837"/>
      <c r="AF40" s="1837"/>
      <c r="AG40" s="1837" t="s">
        <v>742</v>
      </c>
      <c r="AH40" s="1837"/>
      <c r="AI40" s="1837"/>
      <c r="AJ40" s="1837"/>
    </row>
    <row r="41" spans="1:36" s="891"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1:36" s="891"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1:36" s="891"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6" s="891"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36">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row>
    <row r="46" spans="1:36">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row>
    <row r="47" spans="1:36" s="1" customFormat="1" ht="15" hidden="1" customHeight="1">
      <c r="B47" s="283"/>
      <c r="C47" s="283"/>
      <c r="D47" s="1908" t="s">
        <v>93</v>
      </c>
      <c r="E47" s="1909"/>
      <c r="F47" s="1909"/>
      <c r="G47" s="1910"/>
      <c r="H47" s="1911" t="s">
        <v>94</v>
      </c>
      <c r="I47" s="1912"/>
      <c r="J47" s="1912"/>
      <c r="K47" s="1912"/>
      <c r="L47" s="1913" t="s">
        <v>8</v>
      </c>
      <c r="M47" s="1912"/>
      <c r="N47" s="1912"/>
      <c r="O47" s="1914"/>
      <c r="P47" s="286"/>
      <c r="Q47" s="368"/>
      <c r="R47" s="1845" t="s">
        <v>261</v>
      </c>
      <c r="S47" s="1846"/>
      <c r="T47" s="1846"/>
      <c r="U47" s="1846"/>
      <c r="V47" s="368"/>
      <c r="W47" s="287"/>
      <c r="X47" s="286"/>
      <c r="Y47" s="368"/>
      <c r="Z47" s="1845" t="s">
        <v>260</v>
      </c>
      <c r="AA47" s="1847"/>
      <c r="AB47" s="1847"/>
      <c r="AC47" s="1847"/>
      <c r="AD47" s="288"/>
      <c r="AE47" s="368"/>
      <c r="AF47" s="1887" t="s">
        <v>259</v>
      </c>
      <c r="AG47" s="1846"/>
      <c r="AH47" s="1846"/>
      <c r="AI47" s="1888"/>
      <c r="AJ47" s="280"/>
    </row>
    <row r="48" spans="1:36" s="1" customFormat="1" ht="13" hidden="1" customHeight="1">
      <c r="B48" s="47"/>
      <c r="C48" s="47"/>
      <c r="D48" s="1889"/>
      <c r="E48" s="1890"/>
      <c r="F48" s="1890"/>
      <c r="G48" s="1891"/>
      <c r="H48" s="1895"/>
      <c r="I48" s="1890"/>
      <c r="J48" s="1890"/>
      <c r="K48" s="1890"/>
      <c r="L48" s="1889"/>
      <c r="M48" s="1890"/>
      <c r="N48" s="1890"/>
      <c r="O48" s="1891"/>
      <c r="P48" s="1895"/>
      <c r="Q48" s="1890"/>
      <c r="R48" s="1890"/>
      <c r="S48" s="1890"/>
      <c r="T48" s="1897"/>
      <c r="U48" s="1897"/>
      <c r="V48" s="1897"/>
      <c r="W48" s="1898"/>
      <c r="X48" s="1895"/>
      <c r="Y48" s="1459"/>
      <c r="Z48" s="1459"/>
      <c r="AA48" s="1459"/>
      <c r="AB48" s="1459"/>
      <c r="AC48" s="1459"/>
      <c r="AD48" s="1459"/>
      <c r="AE48" s="1459"/>
      <c r="AF48" s="1902"/>
      <c r="AG48" s="1903"/>
      <c r="AH48" s="1903"/>
      <c r="AI48" s="1904"/>
      <c r="AJ48" s="280"/>
    </row>
    <row r="49" spans="2:36" s="1" customFormat="1" ht="13" hidden="1" customHeight="1">
      <c r="B49" s="47"/>
      <c r="C49" s="47"/>
      <c r="D49" s="1889"/>
      <c r="E49" s="1890"/>
      <c r="F49" s="1890"/>
      <c r="G49" s="1891"/>
      <c r="H49" s="1895"/>
      <c r="I49" s="1890"/>
      <c r="J49" s="1890"/>
      <c r="K49" s="1890"/>
      <c r="L49" s="1889"/>
      <c r="M49" s="1890"/>
      <c r="N49" s="1890"/>
      <c r="O49" s="1891"/>
      <c r="P49" s="1895"/>
      <c r="Q49" s="1890"/>
      <c r="R49" s="1890"/>
      <c r="S49" s="1890"/>
      <c r="T49" s="1897"/>
      <c r="U49" s="1897"/>
      <c r="V49" s="1897"/>
      <c r="W49" s="1898"/>
      <c r="X49" s="1458"/>
      <c r="Y49" s="1459"/>
      <c r="Z49" s="1459"/>
      <c r="AA49" s="1459"/>
      <c r="AB49" s="1459"/>
      <c r="AC49" s="1459"/>
      <c r="AD49" s="1459"/>
      <c r="AE49" s="1459"/>
      <c r="AF49" s="1905"/>
      <c r="AG49" s="1903"/>
      <c r="AH49" s="1903"/>
      <c r="AI49" s="1904"/>
      <c r="AJ49" s="280"/>
    </row>
    <row r="50" spans="2:36" s="1" customFormat="1" ht="13" hidden="1" customHeight="1">
      <c r="B50" s="47"/>
      <c r="C50" s="47"/>
      <c r="D50" s="1889"/>
      <c r="E50" s="1890"/>
      <c r="F50" s="1890"/>
      <c r="G50" s="1891"/>
      <c r="H50" s="1895"/>
      <c r="I50" s="1890"/>
      <c r="J50" s="1890"/>
      <c r="K50" s="1890"/>
      <c r="L50" s="1889"/>
      <c r="M50" s="1890"/>
      <c r="N50" s="1890"/>
      <c r="O50" s="1891"/>
      <c r="P50" s="1895"/>
      <c r="Q50" s="1890"/>
      <c r="R50" s="1890"/>
      <c r="S50" s="1890"/>
      <c r="T50" s="1897"/>
      <c r="U50" s="1897"/>
      <c r="V50" s="1897"/>
      <c r="W50" s="1898"/>
      <c r="X50" s="1458"/>
      <c r="Y50" s="1459"/>
      <c r="Z50" s="1459"/>
      <c r="AA50" s="1459"/>
      <c r="AB50" s="1459"/>
      <c r="AC50" s="1459"/>
      <c r="AD50" s="1459"/>
      <c r="AE50" s="1459"/>
      <c r="AF50" s="1905"/>
      <c r="AG50" s="1903"/>
      <c r="AH50" s="1903"/>
      <c r="AI50" s="1904"/>
      <c r="AJ50" s="280"/>
    </row>
    <row r="51" spans="2:36" s="1" customFormat="1" ht="13" hidden="1" customHeight="1" thickBot="1">
      <c r="B51" s="47"/>
      <c r="C51" s="47"/>
      <c r="D51" s="1892"/>
      <c r="E51" s="1893"/>
      <c r="F51" s="1893"/>
      <c r="G51" s="1894"/>
      <c r="H51" s="1896"/>
      <c r="I51" s="1893"/>
      <c r="J51" s="1893"/>
      <c r="K51" s="1893"/>
      <c r="L51" s="1892"/>
      <c r="M51" s="1893"/>
      <c r="N51" s="1893"/>
      <c r="O51" s="1894"/>
      <c r="P51" s="1896"/>
      <c r="Q51" s="1893"/>
      <c r="R51" s="1893"/>
      <c r="S51" s="1893"/>
      <c r="T51" s="1899"/>
      <c r="U51" s="1899"/>
      <c r="V51" s="1899"/>
      <c r="W51" s="1900"/>
      <c r="X51" s="1901"/>
      <c r="Y51" s="1020"/>
      <c r="Z51" s="1020"/>
      <c r="AA51" s="1020"/>
      <c r="AB51" s="1020"/>
      <c r="AC51" s="1020"/>
      <c r="AD51" s="1020"/>
      <c r="AE51" s="1020"/>
      <c r="AF51" s="1906"/>
      <c r="AG51" s="1120"/>
      <c r="AH51" s="1120"/>
      <c r="AI51" s="1907"/>
      <c r="AJ51" s="280"/>
    </row>
    <row r="52" spans="2:36" hidden="1">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row>
    <row r="53" spans="2:36">
      <c r="B53" s="40"/>
      <c r="C53" s="41"/>
      <c r="D53" s="40"/>
      <c r="E53" s="40"/>
      <c r="F53" s="40"/>
      <c r="G53" s="40"/>
      <c r="H53" s="40"/>
      <c r="I53" s="40"/>
      <c r="J53" s="40"/>
      <c r="K53" s="40"/>
      <c r="L53" s="40"/>
      <c r="M53" s="40"/>
      <c r="N53" s="40"/>
      <c r="O53" s="40"/>
      <c r="P53" s="40"/>
      <c r="Q53" s="40"/>
      <c r="R53" s="40"/>
      <c r="S53" s="40"/>
      <c r="T53" s="40"/>
      <c r="U53" s="40"/>
      <c r="V53" s="40"/>
      <c r="W53" s="40"/>
      <c r="X53" s="40"/>
      <c r="Y53" s="40"/>
    </row>
    <row r="54" spans="2:36">
      <c r="B54" s="40"/>
      <c r="C54" s="41"/>
      <c r="D54" s="42"/>
      <c r="E54" s="40"/>
      <c r="F54" s="40"/>
      <c r="G54" s="40"/>
      <c r="H54" s="40"/>
      <c r="I54" s="40"/>
      <c r="J54" s="40"/>
      <c r="K54" s="40"/>
      <c r="L54" s="40"/>
      <c r="M54" s="40"/>
      <c r="N54" s="40"/>
      <c r="O54" s="40"/>
      <c r="P54" s="40"/>
      <c r="Q54" s="40"/>
      <c r="R54" s="40"/>
      <c r="S54" s="40"/>
      <c r="T54" s="40"/>
      <c r="U54" s="40"/>
      <c r="V54" s="40"/>
      <c r="W54" s="40"/>
      <c r="X54" s="40"/>
      <c r="Y54" s="40"/>
    </row>
    <row r="55" spans="2:36">
      <c r="B55" s="40"/>
      <c r="C55" s="41"/>
      <c r="D55" s="40"/>
      <c r="E55" s="40"/>
      <c r="F55" s="40"/>
      <c r="G55" s="43"/>
      <c r="H55" s="43"/>
      <c r="I55" s="43"/>
      <c r="J55" s="43"/>
      <c r="K55" s="43"/>
      <c r="L55" s="43"/>
      <c r="M55" s="43"/>
      <c r="N55" s="43"/>
      <c r="O55" s="43"/>
      <c r="P55" s="43"/>
      <c r="Q55" s="43"/>
      <c r="R55" s="43"/>
      <c r="S55" s="43"/>
      <c r="T55" s="43"/>
      <c r="U55" s="43"/>
      <c r="V55" s="43"/>
      <c r="W55" s="43"/>
      <c r="X55" s="43"/>
      <c r="Y55" s="43"/>
      <c r="Z55" s="39"/>
      <c r="AA55" s="39"/>
      <c r="AB55" s="39"/>
      <c r="AC55" s="39"/>
      <c r="AD55" s="39"/>
      <c r="AE55" s="39"/>
      <c r="AF55" s="39"/>
      <c r="AG55" s="39"/>
      <c r="AH55" s="39"/>
    </row>
    <row r="56" spans="2:36">
      <c r="C56" s="36"/>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2:36">
      <c r="C57" s="36"/>
      <c r="G57" s="1872"/>
      <c r="H57" s="1872"/>
      <c r="I57" s="1872"/>
      <c r="J57" s="1872"/>
      <c r="K57" s="1872"/>
      <c r="L57" s="1872"/>
      <c r="M57" s="1872"/>
      <c r="N57" s="1872"/>
      <c r="O57" s="1872"/>
      <c r="P57" s="1872"/>
      <c r="Q57" s="1872"/>
      <c r="R57" s="1872"/>
      <c r="S57" s="1872"/>
      <c r="T57" s="1872"/>
      <c r="U57" s="1872"/>
      <c r="V57" s="1872"/>
      <c r="W57" s="1872"/>
      <c r="X57" s="1872"/>
      <c r="Y57" s="1872"/>
      <c r="Z57" s="1872"/>
      <c r="AA57" s="1872"/>
      <c r="AB57" s="1872"/>
      <c r="AC57" s="1872"/>
      <c r="AD57" s="1872"/>
      <c r="AE57" s="1872"/>
      <c r="AF57" s="1872"/>
      <c r="AG57" s="1872"/>
      <c r="AH57" s="1872"/>
    </row>
  </sheetData>
  <sheetProtection sheet="1" selectLockedCells="1"/>
  <mergeCells count="60">
    <mergeCell ref="B23:B24"/>
    <mergeCell ref="C23:H24"/>
    <mergeCell ref="L23:W23"/>
    <mergeCell ref="L24:W24"/>
    <mergeCell ref="B12:AJ12"/>
    <mergeCell ref="C19:H20"/>
    <mergeCell ref="J23:K23"/>
    <mergeCell ref="J24:K24"/>
    <mergeCell ref="B15:AJ15"/>
    <mergeCell ref="G57:AH57"/>
    <mergeCell ref="J25:AJ39"/>
    <mergeCell ref="B17:AJ17"/>
    <mergeCell ref="B21:B22"/>
    <mergeCell ref="C21:H22"/>
    <mergeCell ref="I21:I22"/>
    <mergeCell ref="AF47:AI47"/>
    <mergeCell ref="D48:G51"/>
    <mergeCell ref="H48:K51"/>
    <mergeCell ref="L48:O51"/>
    <mergeCell ref="P48:W51"/>
    <mergeCell ref="X48:AE51"/>
    <mergeCell ref="AF48:AI51"/>
    <mergeCell ref="D47:G47"/>
    <mergeCell ref="H47:K47"/>
    <mergeCell ref="L47:O47"/>
    <mergeCell ref="AN20:BG22"/>
    <mergeCell ref="AN23:AT24"/>
    <mergeCell ref="AU23:AW24"/>
    <mergeCell ref="X21:AB22"/>
    <mergeCell ref="AC21:AJ22"/>
    <mergeCell ref="L19:AI20"/>
    <mergeCell ref="R47:U47"/>
    <mergeCell ref="Z47:AC47"/>
    <mergeCell ref="C25:H39"/>
    <mergeCell ref="J21:K22"/>
    <mergeCell ref="L21:W22"/>
    <mergeCell ref="Q40:T40"/>
    <mergeCell ref="U40:X40"/>
    <mergeCell ref="Y40:AB40"/>
    <mergeCell ref="AC40:AF40"/>
    <mergeCell ref="Z1:AJ1"/>
    <mergeCell ref="C3:L3"/>
    <mergeCell ref="X7:AI7"/>
    <mergeCell ref="C14:J14"/>
    <mergeCell ref="K14:AJ14"/>
    <mergeCell ref="R6:V6"/>
    <mergeCell ref="R5:V5"/>
    <mergeCell ref="R7:V7"/>
    <mergeCell ref="X5:AI5"/>
    <mergeCell ref="X6:AI6"/>
    <mergeCell ref="C2:F2"/>
    <mergeCell ref="R8:AJ8"/>
    <mergeCell ref="R9:AJ9"/>
    <mergeCell ref="R10:AJ10"/>
    <mergeCell ref="AG40:AJ40"/>
    <mergeCell ref="Q41:T44"/>
    <mergeCell ref="U41:X44"/>
    <mergeCell ref="Y41:AB44"/>
    <mergeCell ref="AC41:AF44"/>
    <mergeCell ref="AG41:AJ44"/>
  </mergeCells>
  <phoneticPr fontId="3"/>
  <conditionalFormatting sqref="L21:W24">
    <cfRule type="expression" dxfId="92" priority="1" stopIfTrue="1">
      <formula>AND(MONTH(L21)&lt;10,DAY(L21)&gt;9)</formula>
    </cfRule>
    <cfRule type="expression" dxfId="91" priority="2" stopIfTrue="1">
      <formula>AND(MONTH(L21)&lt;10,DAY(L21)&lt;10)</formula>
    </cfRule>
    <cfRule type="expression" dxfId="90" priority="3" stopIfTrue="1">
      <formula>AND(MONTH(L21)&gt;9,DAY(L21)&lt;10)</formula>
    </cfRule>
  </conditionalFormatting>
  <dataValidations count="1">
    <dataValidation type="list" allowBlank="1" showInputMessage="1" showErrorMessage="1" sqref="AU23:AW24" xr:uid="{00000000-0002-0000-0A00-000000000000}">
      <formula1>$BA$23:$BA$25</formula1>
    </dataValidation>
  </dataValidations>
  <pageMargins left="0.9055118110236221" right="0.51181102362204722" top="0.74803149606299213" bottom="0.74803149606299213" header="0.31496062992125984" footer="0.31496062992125984"/>
  <pageSetup paperSize="9" orientation="portrait" r:id="rId1"/>
  <headerFooter>
    <oddHeader>&amp;L&amp;"ＭＳ 明朝,標準"&amp;8&amp;K00-043第7号様式（第12条関係）</oddHeader>
    <oddFooter>&amp;R&amp;"ＭＳ 明朝,標準"&amp;8&amp;K00-030受注者⇒契約検査課</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3" tint="0.59999389629810485"/>
  </sheetPr>
  <dimension ref="A1:BF59"/>
  <sheetViews>
    <sheetView showZeros="0" view="pageBreakPreview" topLeftCell="A10" zoomScaleNormal="100" zoomScaleSheetLayoutView="100" workbookViewId="0">
      <selection activeCell="AT25" sqref="AT25:AV26"/>
    </sheetView>
  </sheetViews>
  <sheetFormatPr defaultColWidth="2.36328125" defaultRowHeight="13"/>
  <cols>
    <col min="1" max="1" width="8.453125" style="679" customWidth="1"/>
    <col min="2" max="37" width="2.36328125" style="33"/>
    <col min="38" max="38" width="2.36328125" style="33" hidden="1" customWidth="1"/>
    <col min="39" max="39" width="17.08984375" style="33" customWidth="1"/>
    <col min="40" max="45" width="2.36328125" style="33"/>
    <col min="46" max="46" width="10.08984375" style="33" customWidth="1"/>
    <col min="47" max="51" width="2.36328125" style="33"/>
    <col min="52" max="52" width="0" style="33" hidden="1" customWidth="1"/>
    <col min="53" max="16384" width="2.36328125" style="33"/>
  </cols>
  <sheetData>
    <row r="1" spans="1:40" s="281" customFormat="1" ht="20.149999999999999" customHeight="1">
      <c r="A1" s="679"/>
      <c r="B1" s="381"/>
      <c r="C1" s="381"/>
      <c r="D1" s="381"/>
      <c r="E1" s="381"/>
      <c r="F1" s="381"/>
      <c r="G1" s="381"/>
      <c r="H1" s="381"/>
      <c r="I1" s="381"/>
      <c r="J1" s="381"/>
      <c r="K1" s="381"/>
      <c r="L1" s="381"/>
      <c r="M1" s="381"/>
      <c r="N1" s="381"/>
      <c r="O1" s="381"/>
      <c r="P1" s="381"/>
      <c r="Q1" s="381"/>
      <c r="R1" s="381"/>
      <c r="S1" s="381"/>
      <c r="T1" s="381"/>
      <c r="U1" s="381"/>
      <c r="V1" s="381"/>
      <c r="W1" s="381"/>
      <c r="X1" s="381"/>
      <c r="Y1" s="381"/>
      <c r="Z1" s="1839"/>
      <c r="AA1" s="1839"/>
      <c r="AB1" s="1839"/>
      <c r="AC1" s="1839"/>
      <c r="AD1" s="1839"/>
      <c r="AE1" s="1839"/>
      <c r="AF1" s="1839"/>
      <c r="AG1" s="1839"/>
      <c r="AH1" s="1839"/>
      <c r="AI1" s="1839"/>
      <c r="AJ1" s="1840"/>
      <c r="AK1" s="399" t="s">
        <v>590</v>
      </c>
      <c r="AL1" s="45"/>
    </row>
    <row r="2" spans="1:40"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40" s="589" customFormat="1" ht="15" customHeight="1">
      <c r="A3" s="679"/>
      <c r="C3" s="1843" t="s">
        <v>292</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40" ht="15" customHeight="1">
      <c r="B5" s="495"/>
      <c r="C5" s="495"/>
      <c r="D5" s="479"/>
      <c r="E5" s="479"/>
      <c r="F5" s="479"/>
      <c r="G5" s="479"/>
      <c r="H5" s="479"/>
      <c r="I5" s="479"/>
      <c r="J5" s="479"/>
      <c r="K5" s="479"/>
      <c r="L5" s="479"/>
      <c r="M5" s="479"/>
      <c r="N5" s="479"/>
      <c r="O5" s="479"/>
      <c r="P5" s="479"/>
      <c r="Q5" s="479"/>
      <c r="R5" s="495"/>
      <c r="S5" s="495"/>
      <c r="T5" s="495"/>
      <c r="U5" s="495"/>
      <c r="V5" s="495"/>
      <c r="W5" s="495"/>
      <c r="X5" s="495"/>
      <c r="Y5" s="495"/>
      <c r="Z5" s="495"/>
      <c r="AA5" s="495"/>
      <c r="AB5" s="495"/>
      <c r="AC5" s="495"/>
      <c r="AD5" s="495"/>
      <c r="AE5" s="495"/>
      <c r="AF5" s="495"/>
      <c r="AG5" s="495"/>
      <c r="AH5" s="495"/>
      <c r="AI5" s="495"/>
      <c r="AJ5" s="495"/>
      <c r="AL5" s="33" t="s">
        <v>357</v>
      </c>
    </row>
    <row r="6" spans="1:40" ht="30" customHeight="1">
      <c r="B6" s="495"/>
      <c r="C6" s="495"/>
      <c r="D6" s="495"/>
      <c r="E6" s="495"/>
      <c r="F6" s="495"/>
      <c r="G6" s="495"/>
      <c r="H6" s="495"/>
      <c r="I6" s="35"/>
      <c r="J6" s="35"/>
      <c r="K6" s="35"/>
      <c r="L6" s="35"/>
      <c r="M6" s="35"/>
      <c r="N6" s="35"/>
      <c r="O6" s="35"/>
      <c r="P6" s="35"/>
      <c r="Q6" s="35"/>
      <c r="R6" s="1841" t="s">
        <v>65</v>
      </c>
      <c r="S6" s="1010"/>
      <c r="T6" s="1010"/>
      <c r="U6" s="1010"/>
      <c r="V6" s="1010"/>
      <c r="W6" s="502"/>
      <c r="X6" s="1400">
        <f>各項目入力表!F3</f>
        <v>0</v>
      </c>
      <c r="Y6" s="1925"/>
      <c r="Z6" s="1925"/>
      <c r="AA6" s="1925"/>
      <c r="AB6" s="1925"/>
      <c r="AC6" s="1925"/>
      <c r="AD6" s="1925"/>
      <c r="AE6" s="1925"/>
      <c r="AF6" s="1925"/>
      <c r="AG6" s="1925"/>
      <c r="AH6" s="1925"/>
      <c r="AI6" s="1925"/>
      <c r="AJ6" s="495"/>
    </row>
    <row r="7" spans="1:40" ht="30" customHeight="1">
      <c r="B7" s="495"/>
      <c r="C7" s="495"/>
      <c r="D7" s="495"/>
      <c r="E7" s="495"/>
      <c r="F7" s="495"/>
      <c r="G7" s="495"/>
      <c r="H7" s="495"/>
      <c r="I7" s="495"/>
      <c r="J7" s="495"/>
      <c r="K7" s="495"/>
      <c r="L7" s="495"/>
      <c r="M7" s="495"/>
      <c r="N7" s="495"/>
      <c r="O7" s="495"/>
      <c r="P7" s="495"/>
      <c r="Q7" s="495"/>
      <c r="R7" s="1841" t="s">
        <v>66</v>
      </c>
      <c r="S7" s="1010"/>
      <c r="T7" s="1010"/>
      <c r="U7" s="1010"/>
      <c r="V7" s="1010"/>
      <c r="W7" s="502"/>
      <c r="X7" s="1400">
        <f>各項目入力表!F4</f>
        <v>0</v>
      </c>
      <c r="Y7" s="1925"/>
      <c r="Z7" s="1925"/>
      <c r="AA7" s="1925"/>
      <c r="AB7" s="1925"/>
      <c r="AC7" s="1925"/>
      <c r="AD7" s="1925"/>
      <c r="AE7" s="1925"/>
      <c r="AF7" s="1925"/>
      <c r="AG7" s="1925"/>
      <c r="AH7" s="1925"/>
      <c r="AI7" s="1925"/>
      <c r="AJ7" s="495"/>
    </row>
    <row r="8" spans="1:40" ht="30" customHeight="1">
      <c r="B8" s="495"/>
      <c r="C8" s="495"/>
      <c r="D8" s="495"/>
      <c r="E8" s="495"/>
      <c r="F8" s="495"/>
      <c r="G8" s="495"/>
      <c r="H8" s="495"/>
      <c r="I8" s="495"/>
      <c r="J8" s="495"/>
      <c r="K8" s="495"/>
      <c r="L8" s="495"/>
      <c r="M8" s="495"/>
      <c r="N8" s="495"/>
      <c r="O8" s="495"/>
      <c r="P8" s="495"/>
      <c r="Q8" s="495"/>
      <c r="R8" s="1841" t="s">
        <v>30</v>
      </c>
      <c r="S8" s="1010"/>
      <c r="T8" s="1010"/>
      <c r="U8" s="1010"/>
      <c r="V8" s="1010"/>
      <c r="W8" s="502"/>
      <c r="X8" s="1386">
        <f>各項目入力表!F5</f>
        <v>0</v>
      </c>
      <c r="Y8" s="1925"/>
      <c r="Z8" s="1925"/>
      <c r="AA8" s="1925"/>
      <c r="AB8" s="1925"/>
      <c r="AC8" s="1925"/>
      <c r="AD8" s="1925"/>
      <c r="AE8" s="1925"/>
      <c r="AF8" s="1925"/>
      <c r="AG8" s="1925"/>
      <c r="AH8" s="1925"/>
      <c r="AI8" s="1925"/>
      <c r="AJ8" s="486" t="s">
        <v>60</v>
      </c>
    </row>
    <row r="9" spans="1:40" s="891" customFormat="1" ht="12" customHeight="1">
      <c r="R9" s="1402" t="s">
        <v>737</v>
      </c>
      <c r="S9" s="1402"/>
      <c r="T9" s="1402"/>
      <c r="U9" s="1402"/>
      <c r="V9" s="1402"/>
      <c r="W9" s="1402"/>
      <c r="X9" s="1402"/>
      <c r="Y9" s="1402"/>
      <c r="Z9" s="1402"/>
      <c r="AA9" s="1402"/>
      <c r="AB9" s="1402"/>
      <c r="AC9" s="1402"/>
      <c r="AD9" s="1402"/>
      <c r="AE9" s="1402"/>
      <c r="AF9" s="1402"/>
      <c r="AG9" s="1402"/>
      <c r="AH9" s="1402"/>
      <c r="AI9" s="1402"/>
      <c r="AJ9" s="1402"/>
    </row>
    <row r="10" spans="1:40" s="891" customFormat="1" ht="12" customHeight="1">
      <c r="R10" s="1403" t="s">
        <v>735</v>
      </c>
      <c r="S10" s="1403"/>
      <c r="T10" s="1403"/>
      <c r="U10" s="1403"/>
      <c r="V10" s="1403"/>
      <c r="W10" s="1403"/>
      <c r="X10" s="1403"/>
      <c r="Y10" s="1403"/>
      <c r="Z10" s="1403"/>
      <c r="AA10" s="1403"/>
      <c r="AB10" s="1403"/>
      <c r="AC10" s="1403"/>
      <c r="AD10" s="1403"/>
      <c r="AE10" s="1403"/>
      <c r="AF10" s="1403"/>
      <c r="AG10" s="1403"/>
      <c r="AH10" s="1403"/>
      <c r="AI10" s="1403"/>
      <c r="AJ10" s="1403"/>
    </row>
    <row r="11" spans="1:40" s="891" customFormat="1" ht="12" customHeight="1">
      <c r="R11" s="1403" t="s">
        <v>736</v>
      </c>
      <c r="S11" s="1403"/>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495"/>
      <c r="C12" s="495"/>
      <c r="D12" s="495"/>
      <c r="E12" s="495"/>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81"/>
    </row>
    <row r="13" spans="1:40" ht="30" customHeight="1">
      <c r="B13" s="495"/>
      <c r="C13" s="1915" t="s">
        <v>67</v>
      </c>
      <c r="D13" s="1915"/>
      <c r="E13" s="1915"/>
      <c r="F13" s="1915"/>
      <c r="G13" s="1915"/>
      <c r="H13" s="1915"/>
      <c r="I13" s="1915"/>
      <c r="J13" s="1915"/>
      <c r="K13" s="1915"/>
      <c r="L13" s="1915"/>
      <c r="M13" s="1915"/>
      <c r="N13" s="1915"/>
      <c r="O13" s="1915"/>
      <c r="P13" s="1915"/>
      <c r="Q13" s="1915"/>
      <c r="R13" s="1915"/>
      <c r="S13" s="1915"/>
      <c r="T13" s="1915"/>
      <c r="U13" s="1915"/>
      <c r="V13" s="1915"/>
      <c r="W13" s="1915"/>
      <c r="X13" s="1915"/>
      <c r="Y13" s="1915"/>
      <c r="Z13" s="1915"/>
      <c r="AA13" s="1915"/>
      <c r="AB13" s="1915"/>
      <c r="AC13" s="1915"/>
      <c r="AD13" s="1915"/>
      <c r="AE13" s="1915"/>
      <c r="AF13" s="1915"/>
      <c r="AG13" s="1915"/>
      <c r="AH13" s="1915"/>
      <c r="AI13" s="1915"/>
      <c r="AJ13" s="1915"/>
    </row>
    <row r="14" spans="1:40" ht="15" customHeight="1">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row>
    <row r="15" spans="1:40" ht="20.149999999999999" customHeight="1">
      <c r="B15" s="1920" t="s">
        <v>714</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8" ht="15" customHeight="1">
      <c r="B17" s="495"/>
      <c r="C17" s="495"/>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row>
    <row r="18" spans="1:58"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1:58" ht="15" customHeight="1" thickBot="1">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row>
    <row r="20" spans="1:58" ht="15" customHeight="1">
      <c r="B20" s="1944" t="s">
        <v>62</v>
      </c>
      <c r="C20" s="1945"/>
      <c r="D20" s="1945"/>
      <c r="E20" s="1945"/>
      <c r="F20" s="1945"/>
      <c r="G20" s="1945"/>
      <c r="H20" s="1945"/>
      <c r="I20" s="1946"/>
      <c r="J20" s="152"/>
      <c r="K20" s="487"/>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8" ht="15" customHeight="1">
      <c r="B21" s="1947"/>
      <c r="C21" s="1948"/>
      <c r="D21" s="1948"/>
      <c r="E21" s="1948"/>
      <c r="F21" s="1948"/>
      <c r="G21" s="1948"/>
      <c r="H21" s="1948"/>
      <c r="I21" s="1949"/>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8" s="66" customFormat="1" ht="15" customHeight="1">
      <c r="A22" s="679"/>
      <c r="B22" s="1882"/>
      <c r="C22" s="1884" t="s">
        <v>100</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1860" t="s">
        <v>302</v>
      </c>
      <c r="Y22" s="1861"/>
      <c r="Z22" s="1861"/>
      <c r="AA22" s="1861"/>
      <c r="AB22" s="1862"/>
      <c r="AC22" s="1866">
        <f>各項目入力表!B5</f>
        <v>0</v>
      </c>
      <c r="AD22" s="1465"/>
      <c r="AE22" s="1465"/>
      <c r="AF22" s="1465"/>
      <c r="AG22" s="1465"/>
      <c r="AH22" s="1465"/>
      <c r="AI22" s="1465"/>
      <c r="AJ22" s="1867"/>
      <c r="AM22" s="1368" t="s">
        <v>350</v>
      </c>
      <c r="AN22" s="1010"/>
      <c r="AO22" s="1010"/>
      <c r="AP22" s="1010"/>
      <c r="AQ22" s="1010"/>
      <c r="AR22" s="1010"/>
      <c r="AS22" s="1010"/>
      <c r="AT22" s="1010"/>
      <c r="AU22" s="1010"/>
      <c r="AV22" s="1010"/>
      <c r="AW22" s="1010"/>
      <c r="AX22" s="1010"/>
      <c r="AY22" s="1010"/>
      <c r="AZ22" s="1010"/>
      <c r="BA22" s="1010"/>
      <c r="BB22" s="1010"/>
      <c r="BC22" s="1010"/>
      <c r="BD22" s="1010"/>
      <c r="BE22" s="1010"/>
      <c r="BF22" s="1010"/>
    </row>
    <row r="23" spans="1:58" s="66" customFormat="1" ht="15" customHeigh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M23" s="1010"/>
      <c r="AN23" s="1010"/>
      <c r="AO23" s="1010"/>
      <c r="AP23" s="1010"/>
      <c r="AQ23" s="1010"/>
      <c r="AR23" s="1010"/>
      <c r="AS23" s="1010"/>
      <c r="AT23" s="1010"/>
      <c r="AU23" s="1010"/>
      <c r="AV23" s="1010"/>
      <c r="AW23" s="1010"/>
      <c r="AX23" s="1010"/>
      <c r="AY23" s="1010"/>
      <c r="AZ23" s="1010"/>
      <c r="BA23" s="1010"/>
      <c r="BB23" s="1010"/>
      <c r="BC23" s="1010"/>
      <c r="BD23" s="1010"/>
      <c r="BE23" s="1010"/>
      <c r="BF23" s="1010"/>
    </row>
    <row r="24" spans="1:58" s="66" customFormat="1" ht="30" customHeight="1" thickBot="1">
      <c r="A24" s="679"/>
      <c r="B24" s="1882"/>
      <c r="C24" s="1884" t="s">
        <v>876</v>
      </c>
      <c r="D24" s="1001"/>
      <c r="E24" s="1001"/>
      <c r="F24" s="1001"/>
      <c r="G24" s="1001"/>
      <c r="H24" s="1001"/>
      <c r="I24" s="483"/>
      <c r="J24" s="1921" t="s">
        <v>371</v>
      </c>
      <c r="K24" s="1922"/>
      <c r="L24" s="1781">
        <f>各項目入力表!B7</f>
        <v>0</v>
      </c>
      <c r="M24" s="1781"/>
      <c r="N24" s="1781"/>
      <c r="O24" s="1781"/>
      <c r="P24" s="1781"/>
      <c r="Q24" s="1781"/>
      <c r="R24" s="1781"/>
      <c r="S24" s="1781"/>
      <c r="T24" s="1781"/>
      <c r="U24" s="1781"/>
      <c r="V24" s="1781"/>
      <c r="W24" s="1851"/>
      <c r="X24" s="482"/>
      <c r="Y24" s="166"/>
      <c r="Z24" s="166"/>
      <c r="AA24" s="166"/>
      <c r="AB24" s="166"/>
      <c r="AC24" s="166"/>
      <c r="AD24" s="166"/>
      <c r="AE24" s="166"/>
      <c r="AF24" s="166"/>
      <c r="AG24" s="166"/>
      <c r="AH24" s="166"/>
      <c r="AI24" s="166"/>
      <c r="AJ24" s="120"/>
      <c r="AM24" s="1010"/>
      <c r="AN24" s="1010"/>
      <c r="AO24" s="1010"/>
      <c r="AP24" s="1010"/>
      <c r="AQ24" s="1010"/>
      <c r="AR24" s="1010"/>
      <c r="AS24" s="1010"/>
      <c r="AT24" s="1010"/>
      <c r="AU24" s="1010"/>
      <c r="AV24" s="1010"/>
      <c r="AW24" s="1010"/>
      <c r="AX24" s="1010"/>
      <c r="AY24" s="1010"/>
      <c r="AZ24" s="1010"/>
      <c r="BA24" s="1010"/>
      <c r="BB24" s="1010"/>
      <c r="BC24" s="1010"/>
      <c r="BD24" s="1010"/>
      <c r="BE24" s="1010"/>
      <c r="BF24" s="1010"/>
    </row>
    <row r="25" spans="1:58" s="66" customFormat="1" ht="30" customHeight="1" thickTop="1">
      <c r="A25" s="679"/>
      <c r="B25" s="1883"/>
      <c r="C25" s="978"/>
      <c r="D25" s="978"/>
      <c r="E25" s="978"/>
      <c r="F25" s="978"/>
      <c r="G25" s="978"/>
      <c r="H25" s="978"/>
      <c r="I25" s="484"/>
      <c r="J25" s="1923" t="s">
        <v>368</v>
      </c>
      <c r="K25" s="1924"/>
      <c r="L25" s="1852">
        <f>IF(AT25=AZ25,各項目入力表!B8,+IF(AT25=AZ26,各項目入力表!D5,各項目入力表!D6))</f>
        <v>0</v>
      </c>
      <c r="M25" s="1852"/>
      <c r="N25" s="1852"/>
      <c r="O25" s="1852"/>
      <c r="P25" s="1852"/>
      <c r="Q25" s="1852"/>
      <c r="R25" s="1852"/>
      <c r="S25" s="1852"/>
      <c r="T25" s="1852"/>
      <c r="U25" s="1852"/>
      <c r="V25" s="1852"/>
      <c r="W25" s="1853"/>
      <c r="X25" s="477"/>
      <c r="Y25" s="167"/>
      <c r="Z25" s="167"/>
      <c r="AA25" s="167"/>
      <c r="AB25" s="167"/>
      <c r="AC25" s="167"/>
      <c r="AD25" s="167"/>
      <c r="AE25" s="167"/>
      <c r="AF25" s="167"/>
      <c r="AG25" s="167"/>
      <c r="AH25" s="167"/>
      <c r="AI25" s="167"/>
      <c r="AJ25" s="122"/>
      <c r="AM25" s="1759" t="s">
        <v>281</v>
      </c>
      <c r="AN25" s="1010"/>
      <c r="AO25" s="1010"/>
      <c r="AP25" s="1010"/>
      <c r="AQ25" s="1010"/>
      <c r="AR25" s="1010"/>
      <c r="AS25" s="1854"/>
      <c r="AT25" s="1761" t="s">
        <v>279</v>
      </c>
      <c r="AU25" s="1855"/>
      <c r="AV25" s="1856"/>
      <c r="AW25" s="495"/>
      <c r="AX25" s="495"/>
      <c r="AY25" s="495"/>
      <c r="AZ25" s="495" t="s">
        <v>279</v>
      </c>
      <c r="BA25" s="495"/>
      <c r="BB25" s="495"/>
      <c r="BC25" s="495"/>
      <c r="BD25" s="495"/>
      <c r="BE25" s="495"/>
      <c r="BF25" s="495"/>
    </row>
    <row r="26" spans="1:58" ht="15" customHeight="1" thickBot="1">
      <c r="B26" s="1926" t="s">
        <v>64</v>
      </c>
      <c r="C26" s="1927"/>
      <c r="D26" s="1927"/>
      <c r="E26" s="1927"/>
      <c r="F26" s="1927"/>
      <c r="G26" s="1927"/>
      <c r="H26" s="1927"/>
      <c r="I26" s="1928"/>
      <c r="J26" s="1929"/>
      <c r="K26" s="1930"/>
      <c r="L26" s="1930"/>
      <c r="M26" s="1930"/>
      <c r="N26" s="1930"/>
      <c r="O26" s="1930"/>
      <c r="P26" s="1930"/>
      <c r="Q26" s="1930"/>
      <c r="R26" s="1930"/>
      <c r="S26" s="1930"/>
      <c r="T26" s="1930"/>
      <c r="U26" s="1930"/>
      <c r="V26" s="1930"/>
      <c r="W26" s="1930"/>
      <c r="X26" s="1930"/>
      <c r="Y26" s="1930"/>
      <c r="Z26" s="1930"/>
      <c r="AA26" s="1930"/>
      <c r="AB26" s="1930"/>
      <c r="AC26" s="1930"/>
      <c r="AD26" s="1930"/>
      <c r="AE26" s="1930"/>
      <c r="AF26" s="1930"/>
      <c r="AG26" s="1930"/>
      <c r="AH26" s="1930"/>
      <c r="AI26" s="1930"/>
      <c r="AJ26" s="1931"/>
      <c r="AM26" s="1010"/>
      <c r="AN26" s="1010"/>
      <c r="AO26" s="1010"/>
      <c r="AP26" s="1010"/>
      <c r="AQ26" s="1010"/>
      <c r="AR26" s="1010"/>
      <c r="AS26" s="1854"/>
      <c r="AT26" s="1857"/>
      <c r="AU26" s="1858"/>
      <c r="AV26" s="1859"/>
      <c r="AW26" s="495"/>
      <c r="AX26" s="495"/>
      <c r="AY26" s="495"/>
      <c r="AZ26" s="495" t="s">
        <v>315</v>
      </c>
      <c r="BA26" s="495"/>
      <c r="BB26" s="495"/>
      <c r="BC26" s="495"/>
      <c r="BD26" s="495"/>
      <c r="BE26" s="495"/>
      <c r="BF26" s="495"/>
    </row>
    <row r="27" spans="1:58" ht="15" customHeight="1" thickTop="1">
      <c r="B27" s="1926"/>
      <c r="C27" s="1927"/>
      <c r="D27" s="1927"/>
      <c r="E27" s="1927"/>
      <c r="F27" s="1927"/>
      <c r="G27" s="1927"/>
      <c r="H27" s="1927"/>
      <c r="I27" s="1928"/>
      <c r="J27" s="1932"/>
      <c r="K27" s="1933"/>
      <c r="L27" s="1933"/>
      <c r="M27" s="1933"/>
      <c r="N27" s="1933"/>
      <c r="O27" s="1933"/>
      <c r="P27" s="1933"/>
      <c r="Q27" s="1933"/>
      <c r="R27" s="1933"/>
      <c r="S27" s="1933"/>
      <c r="T27" s="1933"/>
      <c r="U27" s="1933"/>
      <c r="V27" s="1933"/>
      <c r="W27" s="1933"/>
      <c r="X27" s="1933"/>
      <c r="Y27" s="1933"/>
      <c r="Z27" s="1933"/>
      <c r="AA27" s="1933"/>
      <c r="AB27" s="1933"/>
      <c r="AC27" s="1933"/>
      <c r="AD27" s="1933"/>
      <c r="AE27" s="1933"/>
      <c r="AF27" s="1933"/>
      <c r="AG27" s="1933"/>
      <c r="AH27" s="1933"/>
      <c r="AI27" s="1933"/>
      <c r="AJ27" s="1934"/>
      <c r="AM27" s="495"/>
      <c r="AN27" s="495"/>
      <c r="AO27" s="495"/>
      <c r="AP27" s="495"/>
      <c r="AQ27" s="495"/>
      <c r="AR27" s="495"/>
      <c r="AS27" s="495"/>
      <c r="AT27" s="495"/>
      <c r="AU27" s="495"/>
      <c r="AV27" s="495"/>
      <c r="AW27" s="495"/>
      <c r="AX27" s="495"/>
      <c r="AY27" s="495"/>
      <c r="AZ27" s="495" t="s">
        <v>316</v>
      </c>
      <c r="BA27" s="495"/>
      <c r="BB27" s="495"/>
      <c r="BC27" s="495"/>
      <c r="BD27" s="495"/>
      <c r="BE27" s="495"/>
      <c r="BF27" s="495"/>
    </row>
    <row r="28" spans="1:58" ht="15" customHeight="1">
      <c r="B28" s="1926"/>
      <c r="C28" s="1927"/>
      <c r="D28" s="1927"/>
      <c r="E28" s="1927"/>
      <c r="F28" s="1927"/>
      <c r="G28" s="1927"/>
      <c r="H28" s="1927"/>
      <c r="I28" s="1928"/>
      <c r="J28" s="1932"/>
      <c r="K28" s="1933"/>
      <c r="L28" s="1933"/>
      <c r="M28" s="1933"/>
      <c r="N28" s="1933"/>
      <c r="O28" s="1933"/>
      <c r="P28" s="1933"/>
      <c r="Q28" s="1933"/>
      <c r="R28" s="1933"/>
      <c r="S28" s="1933"/>
      <c r="T28" s="1933"/>
      <c r="U28" s="1933"/>
      <c r="V28" s="1933"/>
      <c r="W28" s="1933"/>
      <c r="X28" s="1933"/>
      <c r="Y28" s="1933"/>
      <c r="Z28" s="1933"/>
      <c r="AA28" s="1933"/>
      <c r="AB28" s="1933"/>
      <c r="AC28" s="1933"/>
      <c r="AD28" s="1933"/>
      <c r="AE28" s="1933"/>
      <c r="AF28" s="1933"/>
      <c r="AG28" s="1933"/>
      <c r="AH28" s="1933"/>
      <c r="AI28" s="1933"/>
      <c r="AJ28" s="1934"/>
    </row>
    <row r="29" spans="1:58" ht="15" customHeight="1">
      <c r="B29" s="1926"/>
      <c r="C29" s="1927"/>
      <c r="D29" s="1927"/>
      <c r="E29" s="1927"/>
      <c r="F29" s="1927"/>
      <c r="G29" s="1927"/>
      <c r="H29" s="1927"/>
      <c r="I29" s="1928"/>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row>
    <row r="30" spans="1:58" ht="15" customHeight="1">
      <c r="B30" s="1926"/>
      <c r="C30" s="1927"/>
      <c r="D30" s="1927"/>
      <c r="E30" s="1927"/>
      <c r="F30" s="1927"/>
      <c r="G30" s="1927"/>
      <c r="H30" s="1927"/>
      <c r="I30" s="1928"/>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1:58" ht="15" customHeight="1">
      <c r="B31" s="1926"/>
      <c r="C31" s="1927"/>
      <c r="D31" s="1927"/>
      <c r="E31" s="1927"/>
      <c r="F31" s="1927"/>
      <c r="G31" s="1927"/>
      <c r="H31" s="1927"/>
      <c r="I31" s="1928"/>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1:58" ht="15" customHeight="1">
      <c r="B32" s="1926"/>
      <c r="C32" s="1927"/>
      <c r="D32" s="1927"/>
      <c r="E32" s="1927"/>
      <c r="F32" s="1927"/>
      <c r="G32" s="1927"/>
      <c r="H32" s="1927"/>
      <c r="I32" s="1928"/>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customHeight="1">
      <c r="B33" s="1926"/>
      <c r="C33" s="1927"/>
      <c r="D33" s="1927"/>
      <c r="E33" s="1927"/>
      <c r="F33" s="1927"/>
      <c r="G33" s="1927"/>
      <c r="H33" s="1927"/>
      <c r="I33" s="1928"/>
      <c r="J33" s="1935"/>
      <c r="K33" s="1936"/>
      <c r="L33" s="1936"/>
      <c r="M33" s="1936"/>
      <c r="N33" s="1936"/>
      <c r="O33" s="1936"/>
      <c r="P33" s="1936"/>
      <c r="Q33" s="1936"/>
      <c r="R33" s="1936"/>
      <c r="S33" s="1936"/>
      <c r="T33" s="1936"/>
      <c r="U33" s="1936"/>
      <c r="V33" s="1936"/>
      <c r="W33" s="1936"/>
      <c r="X33" s="1936"/>
      <c r="Y33" s="1936"/>
      <c r="Z33" s="1936"/>
      <c r="AA33" s="1936"/>
      <c r="AB33" s="1936"/>
      <c r="AC33" s="1936"/>
      <c r="AD33" s="1936"/>
      <c r="AE33" s="1936"/>
      <c r="AF33" s="1936"/>
      <c r="AG33" s="1936"/>
      <c r="AH33" s="1936"/>
      <c r="AI33" s="1936"/>
      <c r="AJ33" s="1937"/>
    </row>
    <row r="34" spans="2:36" ht="15" customHeight="1">
      <c r="B34" s="1926" t="s">
        <v>63</v>
      </c>
      <c r="C34" s="1927"/>
      <c r="D34" s="1927"/>
      <c r="E34" s="1927"/>
      <c r="F34" s="1927"/>
      <c r="G34" s="1927"/>
      <c r="H34" s="1927"/>
      <c r="I34" s="1928"/>
      <c r="J34" s="1929"/>
      <c r="K34" s="1930"/>
      <c r="L34" s="1930"/>
      <c r="M34" s="1930"/>
      <c r="N34" s="1930"/>
      <c r="O34" s="1930"/>
      <c r="P34" s="1930"/>
      <c r="Q34" s="1930"/>
      <c r="R34" s="1930"/>
      <c r="S34" s="1930"/>
      <c r="T34" s="1930"/>
      <c r="U34" s="1930"/>
      <c r="V34" s="1930"/>
      <c r="W34" s="1930"/>
      <c r="X34" s="1930"/>
      <c r="Y34" s="1930"/>
      <c r="Z34" s="1930"/>
      <c r="AA34" s="1930"/>
      <c r="AB34" s="1930"/>
      <c r="AC34" s="1930"/>
      <c r="AD34" s="1930"/>
      <c r="AE34" s="1930"/>
      <c r="AF34" s="1930"/>
      <c r="AG34" s="1930"/>
      <c r="AH34" s="1930"/>
      <c r="AI34" s="1930"/>
      <c r="AJ34" s="1931"/>
    </row>
    <row r="35" spans="2:36" ht="15" customHeight="1">
      <c r="B35" s="1926"/>
      <c r="C35" s="1927"/>
      <c r="D35" s="1927"/>
      <c r="E35" s="1927"/>
      <c r="F35" s="1927"/>
      <c r="G35" s="1927"/>
      <c r="H35" s="1927"/>
      <c r="I35" s="1928"/>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2:36" ht="15" customHeight="1">
      <c r="B36" s="1926"/>
      <c r="C36" s="1927"/>
      <c r="D36" s="1927"/>
      <c r="E36" s="1927"/>
      <c r="F36" s="1927"/>
      <c r="G36" s="1927"/>
      <c r="H36" s="1927"/>
      <c r="I36" s="1928"/>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2:36" ht="15" customHeight="1">
      <c r="B37" s="1926"/>
      <c r="C37" s="1927"/>
      <c r="D37" s="1927"/>
      <c r="E37" s="1927"/>
      <c r="F37" s="1927"/>
      <c r="G37" s="1927"/>
      <c r="H37" s="1927"/>
      <c r="I37" s="1928"/>
      <c r="J37" s="1932"/>
      <c r="K37" s="1933"/>
      <c r="L37" s="1933"/>
      <c r="M37" s="1933"/>
      <c r="N37" s="1933"/>
      <c r="O37" s="1933"/>
      <c r="P37" s="1933"/>
      <c r="Q37" s="1933"/>
      <c r="R37" s="1933"/>
      <c r="S37" s="1933"/>
      <c r="T37" s="1933"/>
      <c r="U37" s="1933"/>
      <c r="V37" s="1933"/>
      <c r="W37" s="1933"/>
      <c r="X37" s="1933"/>
      <c r="Y37" s="1933"/>
      <c r="Z37" s="1933"/>
      <c r="AA37" s="1933"/>
      <c r="AB37" s="1933"/>
      <c r="AC37" s="1933"/>
      <c r="AD37" s="1933"/>
      <c r="AE37" s="1933"/>
      <c r="AF37" s="1933"/>
      <c r="AG37" s="1933"/>
      <c r="AH37" s="1933"/>
      <c r="AI37" s="1933"/>
      <c r="AJ37" s="1934"/>
    </row>
    <row r="38" spans="2:36" ht="15" customHeight="1">
      <c r="B38" s="1926"/>
      <c r="C38" s="1927"/>
      <c r="D38" s="1927"/>
      <c r="E38" s="1927"/>
      <c r="F38" s="1927"/>
      <c r="G38" s="1927"/>
      <c r="H38" s="1927"/>
      <c r="I38" s="1928"/>
      <c r="J38" s="1932"/>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H38" s="1933"/>
      <c r="AI38" s="1933"/>
      <c r="AJ38" s="1934"/>
    </row>
    <row r="39" spans="2:36" ht="15" customHeight="1">
      <c r="B39" s="1926"/>
      <c r="C39" s="1927"/>
      <c r="D39" s="1927"/>
      <c r="E39" s="1927"/>
      <c r="F39" s="1927"/>
      <c r="G39" s="1927"/>
      <c r="H39" s="1927"/>
      <c r="I39" s="1928"/>
      <c r="J39" s="1932"/>
      <c r="K39" s="1933"/>
      <c r="L39" s="1933"/>
      <c r="M39" s="1933"/>
      <c r="N39" s="1933"/>
      <c r="O39" s="1933"/>
      <c r="P39" s="1933"/>
      <c r="Q39" s="1933"/>
      <c r="R39" s="1933"/>
      <c r="S39" s="1933"/>
      <c r="T39" s="1933"/>
      <c r="U39" s="1933"/>
      <c r="V39" s="1933"/>
      <c r="W39" s="1933"/>
      <c r="X39" s="1933"/>
      <c r="Y39" s="1933"/>
      <c r="Z39" s="1933"/>
      <c r="AA39" s="1933"/>
      <c r="AB39" s="1933"/>
      <c r="AC39" s="1933"/>
      <c r="AD39" s="1933"/>
      <c r="AE39" s="1933"/>
      <c r="AF39" s="1933"/>
      <c r="AG39" s="1933"/>
      <c r="AH39" s="1933"/>
      <c r="AI39" s="1933"/>
      <c r="AJ39" s="1934"/>
    </row>
    <row r="40" spans="2:36" ht="15" customHeight="1">
      <c r="B40" s="1926"/>
      <c r="C40" s="1927"/>
      <c r="D40" s="1927"/>
      <c r="E40" s="1927"/>
      <c r="F40" s="1927"/>
      <c r="G40" s="1927"/>
      <c r="H40" s="1927"/>
      <c r="I40" s="1928"/>
      <c r="J40" s="1932"/>
      <c r="K40" s="1933"/>
      <c r="L40" s="1933"/>
      <c r="M40" s="1933"/>
      <c r="N40" s="1933"/>
      <c r="O40" s="1933"/>
      <c r="P40" s="1933"/>
      <c r="Q40" s="1933"/>
      <c r="R40" s="1933"/>
      <c r="S40" s="1933"/>
      <c r="T40" s="1933"/>
      <c r="U40" s="1933"/>
      <c r="V40" s="1933"/>
      <c r="W40" s="1933"/>
      <c r="X40" s="1933"/>
      <c r="Y40" s="1933"/>
      <c r="Z40" s="1933"/>
      <c r="AA40" s="1933"/>
      <c r="AB40" s="1933"/>
      <c r="AC40" s="1933"/>
      <c r="AD40" s="1933"/>
      <c r="AE40" s="1933"/>
      <c r="AF40" s="1933"/>
      <c r="AG40" s="1933"/>
      <c r="AH40" s="1933"/>
      <c r="AI40" s="1933"/>
      <c r="AJ40" s="1934"/>
    </row>
    <row r="41" spans="2:36" ht="15" customHeight="1" thickBot="1">
      <c r="B41" s="1938"/>
      <c r="C41" s="1939"/>
      <c r="D41" s="1939"/>
      <c r="E41" s="1939"/>
      <c r="F41" s="1939"/>
      <c r="G41" s="1939"/>
      <c r="H41" s="1939"/>
      <c r="I41" s="1940"/>
      <c r="J41" s="1941"/>
      <c r="K41" s="1942"/>
      <c r="L41" s="1942"/>
      <c r="M41" s="1942"/>
      <c r="N41" s="1942"/>
      <c r="O41" s="1942"/>
      <c r="P41" s="1942"/>
      <c r="Q41" s="1942"/>
      <c r="R41" s="1942"/>
      <c r="S41" s="1942"/>
      <c r="T41" s="1942"/>
      <c r="U41" s="1942"/>
      <c r="V41" s="1942"/>
      <c r="W41" s="1942"/>
      <c r="X41" s="1942"/>
      <c r="Y41" s="1942"/>
      <c r="Z41" s="1942"/>
      <c r="AA41" s="1942"/>
      <c r="AB41" s="1942"/>
      <c r="AC41" s="1942"/>
      <c r="AD41" s="1942"/>
      <c r="AE41" s="1942"/>
      <c r="AF41" s="1942"/>
      <c r="AG41" s="1942"/>
      <c r="AH41" s="1942"/>
      <c r="AI41" s="1942"/>
      <c r="AJ41" s="1943"/>
    </row>
    <row r="42" spans="2:36" s="891" customFormat="1" ht="15" customHeight="1">
      <c r="Q42" s="1837" t="s">
        <v>743</v>
      </c>
      <c r="R42" s="1837"/>
      <c r="S42" s="1837"/>
      <c r="T42" s="1837"/>
      <c r="U42" s="1837" t="s">
        <v>744</v>
      </c>
      <c r="V42" s="1837"/>
      <c r="W42" s="1837"/>
      <c r="X42" s="1837"/>
      <c r="Y42" s="1837" t="s">
        <v>8</v>
      </c>
      <c r="Z42" s="1837"/>
      <c r="AA42" s="1837"/>
      <c r="AB42" s="1837"/>
      <c r="AC42" s="1837" t="s">
        <v>7</v>
      </c>
      <c r="AD42" s="1837"/>
      <c r="AE42" s="1837"/>
      <c r="AF42" s="1837"/>
      <c r="AG42" s="1837" t="s">
        <v>28</v>
      </c>
      <c r="AH42" s="1837"/>
      <c r="AI42" s="1837"/>
      <c r="AJ42" s="1837"/>
    </row>
    <row r="43" spans="2:36" s="891"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1"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1"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1"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row>
    <row r="48" spans="2:36">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row>
    <row r="49" spans="1:36" s="1" customFormat="1" ht="15" hidden="1" customHeight="1">
      <c r="B49" s="283"/>
      <c r="C49" s="283"/>
      <c r="D49" s="1908" t="s">
        <v>93</v>
      </c>
      <c r="E49" s="1909"/>
      <c r="F49" s="1909"/>
      <c r="G49" s="1910"/>
      <c r="H49" s="1911" t="s">
        <v>68</v>
      </c>
      <c r="I49" s="1912"/>
      <c r="J49" s="1912"/>
      <c r="K49" s="1912"/>
      <c r="L49" s="1913" t="s">
        <v>8</v>
      </c>
      <c r="M49" s="1912"/>
      <c r="N49" s="1912"/>
      <c r="O49" s="1914"/>
      <c r="P49" s="286"/>
      <c r="Q49" s="368"/>
      <c r="R49" s="1845" t="s">
        <v>7</v>
      </c>
      <c r="S49" s="1846"/>
      <c r="T49" s="1846"/>
      <c r="U49" s="1846"/>
      <c r="V49" s="368"/>
      <c r="W49" s="287"/>
      <c r="X49" s="286"/>
      <c r="Y49" s="368"/>
      <c r="Z49" s="1845" t="s">
        <v>28</v>
      </c>
      <c r="AA49" s="1847"/>
      <c r="AB49" s="1847"/>
      <c r="AC49" s="1847"/>
      <c r="AD49" s="288"/>
      <c r="AE49" s="368"/>
      <c r="AF49" s="1887" t="s">
        <v>95</v>
      </c>
      <c r="AG49" s="1846"/>
      <c r="AH49" s="1846"/>
      <c r="AI49" s="1888"/>
      <c r="AJ49" s="280"/>
    </row>
    <row r="50" spans="1:36" s="1" customFormat="1" ht="13" hidden="1" customHeight="1">
      <c r="B50" s="47"/>
      <c r="C50" s="47"/>
      <c r="D50" s="1889"/>
      <c r="E50" s="1890"/>
      <c r="F50" s="1890"/>
      <c r="G50" s="1891"/>
      <c r="H50" s="1895"/>
      <c r="I50" s="1890"/>
      <c r="J50" s="1890"/>
      <c r="K50" s="1890"/>
      <c r="L50" s="1889"/>
      <c r="M50" s="1890"/>
      <c r="N50" s="1890"/>
      <c r="O50" s="1891"/>
      <c r="P50" s="1895"/>
      <c r="Q50" s="1890"/>
      <c r="R50" s="1890"/>
      <c r="S50" s="1890"/>
      <c r="T50" s="1897"/>
      <c r="U50" s="1897"/>
      <c r="V50" s="1897"/>
      <c r="W50" s="1898"/>
      <c r="X50" s="1895"/>
      <c r="Y50" s="1459"/>
      <c r="Z50" s="1459"/>
      <c r="AA50" s="1459"/>
      <c r="AB50" s="1459"/>
      <c r="AC50" s="1459"/>
      <c r="AD50" s="1459"/>
      <c r="AE50" s="1459"/>
      <c r="AF50" s="1902"/>
      <c r="AG50" s="1903"/>
      <c r="AH50" s="1903"/>
      <c r="AI50" s="1904"/>
      <c r="AJ50" s="280"/>
    </row>
    <row r="51" spans="1:36" s="1" customFormat="1" ht="13" hidden="1" customHeight="1">
      <c r="B51" s="47"/>
      <c r="C51" s="47"/>
      <c r="D51" s="1889"/>
      <c r="E51" s="1890"/>
      <c r="F51" s="1890"/>
      <c r="G51" s="1891"/>
      <c r="H51" s="1895"/>
      <c r="I51" s="1890"/>
      <c r="J51" s="1890"/>
      <c r="K51" s="1890"/>
      <c r="L51" s="1889"/>
      <c r="M51" s="1890"/>
      <c r="N51" s="1890"/>
      <c r="O51" s="1891"/>
      <c r="P51" s="1895"/>
      <c r="Q51" s="1890"/>
      <c r="R51" s="1890"/>
      <c r="S51" s="1890"/>
      <c r="T51" s="1897"/>
      <c r="U51" s="1897"/>
      <c r="V51" s="1897"/>
      <c r="W51" s="1898"/>
      <c r="X51" s="1458"/>
      <c r="Y51" s="1459"/>
      <c r="Z51" s="1459"/>
      <c r="AA51" s="1459"/>
      <c r="AB51" s="1459"/>
      <c r="AC51" s="1459"/>
      <c r="AD51" s="1459"/>
      <c r="AE51" s="1459"/>
      <c r="AF51" s="1905"/>
      <c r="AG51" s="1903"/>
      <c r="AH51" s="1903"/>
      <c r="AI51" s="1904"/>
      <c r="AJ51" s="280"/>
    </row>
    <row r="52" spans="1:36" s="1" customFormat="1" ht="13" hidden="1" customHeight="1">
      <c r="B52" s="47"/>
      <c r="C52" s="47"/>
      <c r="D52" s="1889"/>
      <c r="E52" s="1890"/>
      <c r="F52" s="1890"/>
      <c r="G52" s="1891"/>
      <c r="H52" s="1895"/>
      <c r="I52" s="1890"/>
      <c r="J52" s="1890"/>
      <c r="K52" s="1890"/>
      <c r="L52" s="1889"/>
      <c r="M52" s="1890"/>
      <c r="N52" s="1890"/>
      <c r="O52" s="1891"/>
      <c r="P52" s="1895"/>
      <c r="Q52" s="1890"/>
      <c r="R52" s="1890"/>
      <c r="S52" s="1890"/>
      <c r="T52" s="1897"/>
      <c r="U52" s="1897"/>
      <c r="V52" s="1897"/>
      <c r="W52" s="1898"/>
      <c r="X52" s="1458"/>
      <c r="Y52" s="1459"/>
      <c r="Z52" s="1459"/>
      <c r="AA52" s="1459"/>
      <c r="AB52" s="1459"/>
      <c r="AC52" s="1459"/>
      <c r="AD52" s="1459"/>
      <c r="AE52" s="1459"/>
      <c r="AF52" s="1905"/>
      <c r="AG52" s="1903"/>
      <c r="AH52" s="1903"/>
      <c r="AI52" s="1904"/>
      <c r="AJ52" s="280"/>
    </row>
    <row r="53" spans="1:36" s="1" customFormat="1" ht="13" hidden="1" customHeight="1" thickBot="1">
      <c r="B53" s="47"/>
      <c r="C53" s="47"/>
      <c r="D53" s="1892"/>
      <c r="E53" s="1893"/>
      <c r="F53" s="1893"/>
      <c r="G53" s="1894"/>
      <c r="H53" s="1896"/>
      <c r="I53" s="1893"/>
      <c r="J53" s="1893"/>
      <c r="K53" s="1893"/>
      <c r="L53" s="1892"/>
      <c r="M53" s="1893"/>
      <c r="N53" s="1893"/>
      <c r="O53" s="1894"/>
      <c r="P53" s="1896"/>
      <c r="Q53" s="1893"/>
      <c r="R53" s="1893"/>
      <c r="S53" s="1893"/>
      <c r="T53" s="1899"/>
      <c r="U53" s="1899"/>
      <c r="V53" s="1899"/>
      <c r="W53" s="1900"/>
      <c r="X53" s="1901"/>
      <c r="Y53" s="1020"/>
      <c r="Z53" s="1020"/>
      <c r="AA53" s="1020"/>
      <c r="AB53" s="1020"/>
      <c r="AC53" s="1020"/>
      <c r="AD53" s="1020"/>
      <c r="AE53" s="1020"/>
      <c r="AF53" s="1906"/>
      <c r="AG53" s="1120"/>
      <c r="AH53" s="1120"/>
      <c r="AI53" s="1907"/>
      <c r="AJ53" s="280"/>
    </row>
    <row r="54" spans="1:36" s="281" customFormat="1" hidden="1">
      <c r="A54" s="679"/>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row>
    <row r="55" spans="1:36" hidden="1">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row>
    <row r="56" spans="1: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1: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1: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1: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0">
    <mergeCell ref="L50:O53"/>
    <mergeCell ref="P50:W53"/>
    <mergeCell ref="X7:AI7"/>
    <mergeCell ref="X8:AI8"/>
    <mergeCell ref="C13:AJ13"/>
    <mergeCell ref="X22:AB23"/>
    <mergeCell ref="AC22:AJ23"/>
    <mergeCell ref="B20:I21"/>
    <mergeCell ref="L20:AJ21"/>
    <mergeCell ref="B22:B23"/>
    <mergeCell ref="C22:H23"/>
    <mergeCell ref="I22:I23"/>
    <mergeCell ref="J22:K23"/>
    <mergeCell ref="L22:W23"/>
    <mergeCell ref="U43:X46"/>
    <mergeCell ref="Y43:AB46"/>
    <mergeCell ref="H59:AI59"/>
    <mergeCell ref="B26:I33"/>
    <mergeCell ref="J26:AJ33"/>
    <mergeCell ref="B34:I41"/>
    <mergeCell ref="J34:AJ41"/>
    <mergeCell ref="D49:G49"/>
    <mergeCell ref="H49:K49"/>
    <mergeCell ref="L49:O49"/>
    <mergeCell ref="R49:U49"/>
    <mergeCell ref="Z49:AC49"/>
    <mergeCell ref="AF49:AI49"/>
    <mergeCell ref="D50:G53"/>
    <mergeCell ref="H50:K53"/>
    <mergeCell ref="X50:AE53"/>
    <mergeCell ref="AF50:AI53"/>
    <mergeCell ref="Q43:T46"/>
    <mergeCell ref="Z1:AJ1"/>
    <mergeCell ref="AM22:BF24"/>
    <mergeCell ref="AM25:AS26"/>
    <mergeCell ref="AT25:AV26"/>
    <mergeCell ref="B15:AJ16"/>
    <mergeCell ref="B18:AJ18"/>
    <mergeCell ref="J24:K24"/>
    <mergeCell ref="J25:K25"/>
    <mergeCell ref="B24:B25"/>
    <mergeCell ref="C24:H25"/>
    <mergeCell ref="C4:L4"/>
    <mergeCell ref="R6:V6"/>
    <mergeCell ref="R7:V7"/>
    <mergeCell ref="R8:V8"/>
    <mergeCell ref="C3:F3"/>
    <mergeCell ref="X6:AI6"/>
    <mergeCell ref="AC43:AF46"/>
    <mergeCell ref="AG43:AJ46"/>
    <mergeCell ref="R9:AJ9"/>
    <mergeCell ref="R10:AJ10"/>
    <mergeCell ref="R11:AJ11"/>
    <mergeCell ref="Q42:T42"/>
    <mergeCell ref="U42:X42"/>
    <mergeCell ref="Y42:AB42"/>
    <mergeCell ref="AC42:AF42"/>
    <mergeCell ref="AG42:AJ42"/>
    <mergeCell ref="L24:W24"/>
    <mergeCell ref="L25:W25"/>
  </mergeCells>
  <phoneticPr fontId="3"/>
  <conditionalFormatting sqref="L22:W25">
    <cfRule type="expression" dxfId="89" priority="1" stopIfTrue="1">
      <formula>AND(MONTH(L22)&lt;10,DAY(L22)&gt;9)</formula>
    </cfRule>
    <cfRule type="expression" dxfId="88" priority="2" stopIfTrue="1">
      <formula>AND(MONTH(L22)&lt;10,DAY(L22)&lt;10)</formula>
    </cfRule>
    <cfRule type="expression" dxfId="87" priority="3" stopIfTrue="1">
      <formula>AND(MONTH(L22)&gt;9,DAY(L22)&lt;10)</formula>
    </cfRule>
  </conditionalFormatting>
  <dataValidations count="1">
    <dataValidation type="list" allowBlank="1" showInputMessage="1" showErrorMessage="1" sqref="AT25:AV26" xr:uid="{00000000-0002-0000-0B00-000000000000}">
      <formula1>$AZ$25:$AZ$27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明朝,標準"&amp;8&amp;K00-044第8号様式（第12条関係）</oddHeader>
    <oddFooter>&amp;R&amp;"ＭＳ 明朝,標準"&amp;8&amp;K00-020受注者⇒契約検査課</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3" tint="0.59999389629810485"/>
  </sheetPr>
  <dimension ref="B1:W57"/>
  <sheetViews>
    <sheetView showZeros="0" view="pageBreakPreview" zoomScaleNormal="75" zoomScaleSheetLayoutView="100" workbookViewId="0">
      <selection activeCell="R2" sqref="R2:U2"/>
    </sheetView>
  </sheetViews>
  <sheetFormatPr defaultRowHeight="13"/>
  <cols>
    <col min="1" max="1" width="5.6328125" style="6" customWidth="1"/>
    <col min="2" max="5" width="6" style="6" customWidth="1"/>
    <col min="6" max="9" width="5.6328125" style="6" customWidth="1"/>
    <col min="10" max="10" width="5.6328125" style="6" bestFit="1" customWidth="1"/>
    <col min="11" max="12" width="6.6328125" style="6" customWidth="1"/>
    <col min="13" max="16" width="7.6328125" style="6" customWidth="1"/>
    <col min="17" max="18" width="7.90625" style="6" customWidth="1"/>
    <col min="19" max="21" width="7.6328125" style="6" customWidth="1"/>
    <col min="22" max="22" width="9" style="6"/>
    <col min="23" max="23" width="9" style="6" hidden="1" customWidth="1"/>
    <col min="24" max="263" width="9" style="6"/>
    <col min="264" max="264" width="23.6328125" style="6" customWidth="1"/>
    <col min="265" max="265" width="27.6328125" style="6" customWidth="1"/>
    <col min="266" max="266" width="5.6328125" style="6" bestFit="1" customWidth="1"/>
    <col min="267" max="267" width="7.453125" style="6" bestFit="1" customWidth="1"/>
    <col min="268" max="268" width="6.6328125" style="6" customWidth="1"/>
    <col min="269" max="272" width="7.6328125" style="6" customWidth="1"/>
    <col min="273" max="274" width="7.90625" style="6" customWidth="1"/>
    <col min="275" max="277" width="7.6328125" style="6" customWidth="1"/>
    <col min="278" max="519" width="9" style="6"/>
    <col min="520" max="520" width="23.6328125" style="6" customWidth="1"/>
    <col min="521" max="521" width="27.6328125" style="6" customWidth="1"/>
    <col min="522" max="522" width="5.6328125" style="6" bestFit="1" customWidth="1"/>
    <col min="523" max="523" width="7.453125" style="6" bestFit="1" customWidth="1"/>
    <col min="524" max="524" width="6.6328125" style="6" customWidth="1"/>
    <col min="525" max="528" width="7.6328125" style="6" customWidth="1"/>
    <col min="529" max="530" width="7.90625" style="6" customWidth="1"/>
    <col min="531" max="533" width="7.6328125" style="6" customWidth="1"/>
    <col min="534" max="775" width="9" style="6"/>
    <col min="776" max="776" width="23.6328125" style="6" customWidth="1"/>
    <col min="777" max="777" width="27.6328125" style="6" customWidth="1"/>
    <col min="778" max="778" width="5.6328125" style="6" bestFit="1" customWidth="1"/>
    <col min="779" max="779" width="7.453125" style="6" bestFit="1" customWidth="1"/>
    <col min="780" max="780" width="6.6328125" style="6" customWidth="1"/>
    <col min="781" max="784" width="7.6328125" style="6" customWidth="1"/>
    <col min="785" max="786" width="7.90625" style="6" customWidth="1"/>
    <col min="787" max="789" width="7.6328125" style="6" customWidth="1"/>
    <col min="790" max="1031" width="9" style="6"/>
    <col min="1032" max="1032" width="23.6328125" style="6" customWidth="1"/>
    <col min="1033" max="1033" width="27.6328125" style="6" customWidth="1"/>
    <col min="1034" max="1034" width="5.6328125" style="6" bestFit="1" customWidth="1"/>
    <col min="1035" max="1035" width="7.453125" style="6" bestFit="1" customWidth="1"/>
    <col min="1036" max="1036" width="6.6328125" style="6" customWidth="1"/>
    <col min="1037" max="1040" width="7.6328125" style="6" customWidth="1"/>
    <col min="1041" max="1042" width="7.90625" style="6" customWidth="1"/>
    <col min="1043" max="1045" width="7.6328125" style="6" customWidth="1"/>
    <col min="1046" max="1287" width="9" style="6"/>
    <col min="1288" max="1288" width="23.6328125" style="6" customWidth="1"/>
    <col min="1289" max="1289" width="27.6328125" style="6" customWidth="1"/>
    <col min="1290" max="1290" width="5.6328125" style="6" bestFit="1" customWidth="1"/>
    <col min="1291" max="1291" width="7.453125" style="6" bestFit="1" customWidth="1"/>
    <col min="1292" max="1292" width="6.6328125" style="6" customWidth="1"/>
    <col min="1293" max="1296" width="7.6328125" style="6" customWidth="1"/>
    <col min="1297" max="1298" width="7.90625" style="6" customWidth="1"/>
    <col min="1299" max="1301" width="7.6328125" style="6" customWidth="1"/>
    <col min="1302" max="1543" width="9" style="6"/>
    <col min="1544" max="1544" width="23.6328125" style="6" customWidth="1"/>
    <col min="1545" max="1545" width="27.6328125" style="6" customWidth="1"/>
    <col min="1546" max="1546" width="5.6328125" style="6" bestFit="1" customWidth="1"/>
    <col min="1547" max="1547" width="7.453125" style="6" bestFit="1" customWidth="1"/>
    <col min="1548" max="1548" width="6.6328125" style="6" customWidth="1"/>
    <col min="1549" max="1552" width="7.6328125" style="6" customWidth="1"/>
    <col min="1553" max="1554" width="7.90625" style="6" customWidth="1"/>
    <col min="1555" max="1557" width="7.6328125" style="6" customWidth="1"/>
    <col min="1558" max="1799" width="9" style="6"/>
    <col min="1800" max="1800" width="23.6328125" style="6" customWidth="1"/>
    <col min="1801" max="1801" width="27.6328125" style="6" customWidth="1"/>
    <col min="1802" max="1802" width="5.6328125" style="6" bestFit="1" customWidth="1"/>
    <col min="1803" max="1803" width="7.453125" style="6" bestFit="1" customWidth="1"/>
    <col min="1804" max="1804" width="6.6328125" style="6" customWidth="1"/>
    <col min="1805" max="1808" width="7.6328125" style="6" customWidth="1"/>
    <col min="1809" max="1810" width="7.90625" style="6" customWidth="1"/>
    <col min="1811" max="1813" width="7.6328125" style="6" customWidth="1"/>
    <col min="1814" max="2055" width="9" style="6"/>
    <col min="2056" max="2056" width="23.6328125" style="6" customWidth="1"/>
    <col min="2057" max="2057" width="27.6328125" style="6" customWidth="1"/>
    <col min="2058" max="2058" width="5.6328125" style="6" bestFit="1" customWidth="1"/>
    <col min="2059" max="2059" width="7.453125" style="6" bestFit="1" customWidth="1"/>
    <col min="2060" max="2060" width="6.6328125" style="6" customWidth="1"/>
    <col min="2061" max="2064" width="7.6328125" style="6" customWidth="1"/>
    <col min="2065" max="2066" width="7.90625" style="6" customWidth="1"/>
    <col min="2067" max="2069" width="7.6328125" style="6" customWidth="1"/>
    <col min="2070" max="2311" width="9" style="6"/>
    <col min="2312" max="2312" width="23.6328125" style="6" customWidth="1"/>
    <col min="2313" max="2313" width="27.6328125" style="6" customWidth="1"/>
    <col min="2314" max="2314" width="5.6328125" style="6" bestFit="1" customWidth="1"/>
    <col min="2315" max="2315" width="7.453125" style="6" bestFit="1" customWidth="1"/>
    <col min="2316" max="2316" width="6.6328125" style="6" customWidth="1"/>
    <col min="2317" max="2320" width="7.6328125" style="6" customWidth="1"/>
    <col min="2321" max="2322" width="7.90625" style="6" customWidth="1"/>
    <col min="2323" max="2325" width="7.6328125" style="6" customWidth="1"/>
    <col min="2326" max="2567" width="9" style="6"/>
    <col min="2568" max="2568" width="23.6328125" style="6" customWidth="1"/>
    <col min="2569" max="2569" width="27.6328125" style="6" customWidth="1"/>
    <col min="2570" max="2570" width="5.6328125" style="6" bestFit="1" customWidth="1"/>
    <col min="2571" max="2571" width="7.453125" style="6" bestFit="1" customWidth="1"/>
    <col min="2572" max="2572" width="6.6328125" style="6" customWidth="1"/>
    <col min="2573" max="2576" width="7.6328125" style="6" customWidth="1"/>
    <col min="2577" max="2578" width="7.90625" style="6" customWidth="1"/>
    <col min="2579" max="2581" width="7.6328125" style="6" customWidth="1"/>
    <col min="2582" max="2823" width="9" style="6"/>
    <col min="2824" max="2824" width="23.6328125" style="6" customWidth="1"/>
    <col min="2825" max="2825" width="27.6328125" style="6" customWidth="1"/>
    <col min="2826" max="2826" width="5.6328125" style="6" bestFit="1" customWidth="1"/>
    <col min="2827" max="2827" width="7.453125" style="6" bestFit="1" customWidth="1"/>
    <col min="2828" max="2828" width="6.6328125" style="6" customWidth="1"/>
    <col min="2829" max="2832" width="7.6328125" style="6" customWidth="1"/>
    <col min="2833" max="2834" width="7.90625" style="6" customWidth="1"/>
    <col min="2835" max="2837" width="7.6328125" style="6" customWidth="1"/>
    <col min="2838" max="3079" width="9" style="6"/>
    <col min="3080" max="3080" width="23.6328125" style="6" customWidth="1"/>
    <col min="3081" max="3081" width="27.6328125" style="6" customWidth="1"/>
    <col min="3082" max="3082" width="5.6328125" style="6" bestFit="1" customWidth="1"/>
    <col min="3083" max="3083" width="7.453125" style="6" bestFit="1" customWidth="1"/>
    <col min="3084" max="3084" width="6.6328125" style="6" customWidth="1"/>
    <col min="3085" max="3088" width="7.6328125" style="6" customWidth="1"/>
    <col min="3089" max="3090" width="7.90625" style="6" customWidth="1"/>
    <col min="3091" max="3093" width="7.6328125" style="6" customWidth="1"/>
    <col min="3094" max="3335" width="9" style="6"/>
    <col min="3336" max="3336" width="23.6328125" style="6" customWidth="1"/>
    <col min="3337" max="3337" width="27.6328125" style="6" customWidth="1"/>
    <col min="3338" max="3338" width="5.6328125" style="6" bestFit="1" customWidth="1"/>
    <col min="3339" max="3339" width="7.453125" style="6" bestFit="1" customWidth="1"/>
    <col min="3340" max="3340" width="6.6328125" style="6" customWidth="1"/>
    <col min="3341" max="3344" width="7.6328125" style="6" customWidth="1"/>
    <col min="3345" max="3346" width="7.90625" style="6" customWidth="1"/>
    <col min="3347" max="3349" width="7.6328125" style="6" customWidth="1"/>
    <col min="3350" max="3591" width="9" style="6"/>
    <col min="3592" max="3592" width="23.6328125" style="6" customWidth="1"/>
    <col min="3593" max="3593" width="27.6328125" style="6" customWidth="1"/>
    <col min="3594" max="3594" width="5.6328125" style="6" bestFit="1" customWidth="1"/>
    <col min="3595" max="3595" width="7.453125" style="6" bestFit="1" customWidth="1"/>
    <col min="3596" max="3596" width="6.6328125" style="6" customWidth="1"/>
    <col min="3597" max="3600" width="7.6328125" style="6" customWidth="1"/>
    <col min="3601" max="3602" width="7.90625" style="6" customWidth="1"/>
    <col min="3603" max="3605" width="7.6328125" style="6" customWidth="1"/>
    <col min="3606" max="3847" width="9" style="6"/>
    <col min="3848" max="3848" width="23.6328125" style="6" customWidth="1"/>
    <col min="3849" max="3849" width="27.6328125" style="6" customWidth="1"/>
    <col min="3850" max="3850" width="5.6328125" style="6" bestFit="1" customWidth="1"/>
    <col min="3851" max="3851" width="7.453125" style="6" bestFit="1" customWidth="1"/>
    <col min="3852" max="3852" width="6.6328125" style="6" customWidth="1"/>
    <col min="3853" max="3856" width="7.6328125" style="6" customWidth="1"/>
    <col min="3857" max="3858" width="7.90625" style="6" customWidth="1"/>
    <col min="3859" max="3861" width="7.6328125" style="6" customWidth="1"/>
    <col min="3862" max="4103" width="9" style="6"/>
    <col min="4104" max="4104" width="23.6328125" style="6" customWidth="1"/>
    <col min="4105" max="4105" width="27.6328125" style="6" customWidth="1"/>
    <col min="4106" max="4106" width="5.6328125" style="6" bestFit="1" customWidth="1"/>
    <col min="4107" max="4107" width="7.453125" style="6" bestFit="1" customWidth="1"/>
    <col min="4108" max="4108" width="6.6328125" style="6" customWidth="1"/>
    <col min="4109" max="4112" width="7.6328125" style="6" customWidth="1"/>
    <col min="4113" max="4114" width="7.90625" style="6" customWidth="1"/>
    <col min="4115" max="4117" width="7.6328125" style="6" customWidth="1"/>
    <col min="4118" max="4359" width="9" style="6"/>
    <col min="4360" max="4360" width="23.6328125" style="6" customWidth="1"/>
    <col min="4361" max="4361" width="27.6328125" style="6" customWidth="1"/>
    <col min="4362" max="4362" width="5.6328125" style="6" bestFit="1" customWidth="1"/>
    <col min="4363" max="4363" width="7.453125" style="6" bestFit="1" customWidth="1"/>
    <col min="4364" max="4364" width="6.6328125" style="6" customWidth="1"/>
    <col min="4365" max="4368" width="7.6328125" style="6" customWidth="1"/>
    <col min="4369" max="4370" width="7.90625" style="6" customWidth="1"/>
    <col min="4371" max="4373" width="7.6328125" style="6" customWidth="1"/>
    <col min="4374" max="4615" width="9" style="6"/>
    <col min="4616" max="4616" width="23.6328125" style="6" customWidth="1"/>
    <col min="4617" max="4617" width="27.6328125" style="6" customWidth="1"/>
    <col min="4618" max="4618" width="5.6328125" style="6" bestFit="1" customWidth="1"/>
    <col min="4619" max="4619" width="7.453125" style="6" bestFit="1" customWidth="1"/>
    <col min="4620" max="4620" width="6.6328125" style="6" customWidth="1"/>
    <col min="4621" max="4624" width="7.6328125" style="6" customWidth="1"/>
    <col min="4625" max="4626" width="7.90625" style="6" customWidth="1"/>
    <col min="4627" max="4629" width="7.6328125" style="6" customWidth="1"/>
    <col min="4630" max="4871" width="9" style="6"/>
    <col min="4872" max="4872" width="23.6328125" style="6" customWidth="1"/>
    <col min="4873" max="4873" width="27.6328125" style="6" customWidth="1"/>
    <col min="4874" max="4874" width="5.6328125" style="6" bestFit="1" customWidth="1"/>
    <col min="4875" max="4875" width="7.453125" style="6" bestFit="1" customWidth="1"/>
    <col min="4876" max="4876" width="6.6328125" style="6" customWidth="1"/>
    <col min="4877" max="4880" width="7.6328125" style="6" customWidth="1"/>
    <col min="4881" max="4882" width="7.90625" style="6" customWidth="1"/>
    <col min="4883" max="4885" width="7.6328125" style="6" customWidth="1"/>
    <col min="4886" max="5127" width="9" style="6"/>
    <col min="5128" max="5128" width="23.6328125" style="6" customWidth="1"/>
    <col min="5129" max="5129" width="27.6328125" style="6" customWidth="1"/>
    <col min="5130" max="5130" width="5.6328125" style="6" bestFit="1" customWidth="1"/>
    <col min="5131" max="5131" width="7.453125" style="6" bestFit="1" customWidth="1"/>
    <col min="5132" max="5132" width="6.6328125" style="6" customWidth="1"/>
    <col min="5133" max="5136" width="7.6328125" style="6" customWidth="1"/>
    <col min="5137" max="5138" width="7.90625" style="6" customWidth="1"/>
    <col min="5139" max="5141" width="7.6328125" style="6" customWidth="1"/>
    <col min="5142" max="5383" width="9" style="6"/>
    <col min="5384" max="5384" width="23.6328125" style="6" customWidth="1"/>
    <col min="5385" max="5385" width="27.6328125" style="6" customWidth="1"/>
    <col min="5386" max="5386" width="5.6328125" style="6" bestFit="1" customWidth="1"/>
    <col min="5387" max="5387" width="7.453125" style="6" bestFit="1" customWidth="1"/>
    <col min="5388" max="5388" width="6.6328125" style="6" customWidth="1"/>
    <col min="5389" max="5392" width="7.6328125" style="6" customWidth="1"/>
    <col min="5393" max="5394" width="7.90625" style="6" customWidth="1"/>
    <col min="5395" max="5397" width="7.6328125" style="6" customWidth="1"/>
    <col min="5398" max="5639" width="9" style="6"/>
    <col min="5640" max="5640" width="23.6328125" style="6" customWidth="1"/>
    <col min="5641" max="5641" width="27.6328125" style="6" customWidth="1"/>
    <col min="5642" max="5642" width="5.6328125" style="6" bestFit="1" customWidth="1"/>
    <col min="5643" max="5643" width="7.453125" style="6" bestFit="1" customWidth="1"/>
    <col min="5644" max="5644" width="6.6328125" style="6" customWidth="1"/>
    <col min="5645" max="5648" width="7.6328125" style="6" customWidth="1"/>
    <col min="5649" max="5650" width="7.90625" style="6" customWidth="1"/>
    <col min="5651" max="5653" width="7.6328125" style="6" customWidth="1"/>
    <col min="5654" max="5895" width="9" style="6"/>
    <col min="5896" max="5896" width="23.6328125" style="6" customWidth="1"/>
    <col min="5897" max="5897" width="27.6328125" style="6" customWidth="1"/>
    <col min="5898" max="5898" width="5.6328125" style="6" bestFit="1" customWidth="1"/>
    <col min="5899" max="5899" width="7.453125" style="6" bestFit="1" customWidth="1"/>
    <col min="5900" max="5900" width="6.6328125" style="6" customWidth="1"/>
    <col min="5901" max="5904" width="7.6328125" style="6" customWidth="1"/>
    <col min="5905" max="5906" width="7.90625" style="6" customWidth="1"/>
    <col min="5907" max="5909" width="7.6328125" style="6" customWidth="1"/>
    <col min="5910" max="6151" width="9" style="6"/>
    <col min="6152" max="6152" width="23.6328125" style="6" customWidth="1"/>
    <col min="6153" max="6153" width="27.6328125" style="6" customWidth="1"/>
    <col min="6154" max="6154" width="5.6328125" style="6" bestFit="1" customWidth="1"/>
    <col min="6155" max="6155" width="7.453125" style="6" bestFit="1" customWidth="1"/>
    <col min="6156" max="6156" width="6.6328125" style="6" customWidth="1"/>
    <col min="6157" max="6160" width="7.6328125" style="6" customWidth="1"/>
    <col min="6161" max="6162" width="7.90625" style="6" customWidth="1"/>
    <col min="6163" max="6165" width="7.6328125" style="6" customWidth="1"/>
    <col min="6166" max="6407" width="9" style="6"/>
    <col min="6408" max="6408" width="23.6328125" style="6" customWidth="1"/>
    <col min="6409" max="6409" width="27.6328125" style="6" customWidth="1"/>
    <col min="6410" max="6410" width="5.6328125" style="6" bestFit="1" customWidth="1"/>
    <col min="6411" max="6411" width="7.453125" style="6" bestFit="1" customWidth="1"/>
    <col min="6412" max="6412" width="6.6328125" style="6" customWidth="1"/>
    <col min="6413" max="6416" width="7.6328125" style="6" customWidth="1"/>
    <col min="6417" max="6418" width="7.90625" style="6" customWidth="1"/>
    <col min="6419" max="6421" width="7.6328125" style="6" customWidth="1"/>
    <col min="6422" max="6663" width="9" style="6"/>
    <col min="6664" max="6664" width="23.6328125" style="6" customWidth="1"/>
    <col min="6665" max="6665" width="27.6328125" style="6" customWidth="1"/>
    <col min="6666" max="6666" width="5.6328125" style="6" bestFit="1" customWidth="1"/>
    <col min="6667" max="6667" width="7.453125" style="6" bestFit="1" customWidth="1"/>
    <col min="6668" max="6668" width="6.6328125" style="6" customWidth="1"/>
    <col min="6669" max="6672" width="7.6328125" style="6" customWidth="1"/>
    <col min="6673" max="6674" width="7.90625" style="6" customWidth="1"/>
    <col min="6675" max="6677" width="7.6328125" style="6" customWidth="1"/>
    <col min="6678" max="6919" width="9" style="6"/>
    <col min="6920" max="6920" width="23.6328125" style="6" customWidth="1"/>
    <col min="6921" max="6921" width="27.6328125" style="6" customWidth="1"/>
    <col min="6922" max="6922" width="5.6328125" style="6" bestFit="1" customWidth="1"/>
    <col min="6923" max="6923" width="7.453125" style="6" bestFit="1" customWidth="1"/>
    <col min="6924" max="6924" width="6.6328125" style="6" customWidth="1"/>
    <col min="6925" max="6928" width="7.6328125" style="6" customWidth="1"/>
    <col min="6929" max="6930" width="7.90625" style="6" customWidth="1"/>
    <col min="6931" max="6933" width="7.6328125" style="6" customWidth="1"/>
    <col min="6934" max="7175" width="9" style="6"/>
    <col min="7176" max="7176" width="23.6328125" style="6" customWidth="1"/>
    <col min="7177" max="7177" width="27.6328125" style="6" customWidth="1"/>
    <col min="7178" max="7178" width="5.6328125" style="6" bestFit="1" customWidth="1"/>
    <col min="7179" max="7179" width="7.453125" style="6" bestFit="1" customWidth="1"/>
    <col min="7180" max="7180" width="6.6328125" style="6" customWidth="1"/>
    <col min="7181" max="7184" width="7.6328125" style="6" customWidth="1"/>
    <col min="7185" max="7186" width="7.90625" style="6" customWidth="1"/>
    <col min="7187" max="7189" width="7.6328125" style="6" customWidth="1"/>
    <col min="7190" max="7431" width="9" style="6"/>
    <col min="7432" max="7432" width="23.6328125" style="6" customWidth="1"/>
    <col min="7433" max="7433" width="27.6328125" style="6" customWidth="1"/>
    <col min="7434" max="7434" width="5.6328125" style="6" bestFit="1" customWidth="1"/>
    <col min="7435" max="7435" width="7.453125" style="6" bestFit="1" customWidth="1"/>
    <col min="7436" max="7436" width="6.6328125" style="6" customWidth="1"/>
    <col min="7437" max="7440" width="7.6328125" style="6" customWidth="1"/>
    <col min="7441" max="7442" width="7.90625" style="6" customWidth="1"/>
    <col min="7443" max="7445" width="7.6328125" style="6" customWidth="1"/>
    <col min="7446" max="7687" width="9" style="6"/>
    <col min="7688" max="7688" width="23.6328125" style="6" customWidth="1"/>
    <col min="7689" max="7689" width="27.6328125" style="6" customWidth="1"/>
    <col min="7690" max="7690" width="5.6328125" style="6" bestFit="1" customWidth="1"/>
    <col min="7691" max="7691" width="7.453125" style="6" bestFit="1" customWidth="1"/>
    <col min="7692" max="7692" width="6.6328125" style="6" customWidth="1"/>
    <col min="7693" max="7696" width="7.6328125" style="6" customWidth="1"/>
    <col min="7697" max="7698" width="7.90625" style="6" customWidth="1"/>
    <col min="7699" max="7701" width="7.6328125" style="6" customWidth="1"/>
    <col min="7702" max="7943" width="9" style="6"/>
    <col min="7944" max="7944" width="23.6328125" style="6" customWidth="1"/>
    <col min="7945" max="7945" width="27.6328125" style="6" customWidth="1"/>
    <col min="7946" max="7946" width="5.6328125" style="6" bestFit="1" customWidth="1"/>
    <col min="7947" max="7947" width="7.453125" style="6" bestFit="1" customWidth="1"/>
    <col min="7948" max="7948" width="6.6328125" style="6" customWidth="1"/>
    <col min="7949" max="7952" width="7.6328125" style="6" customWidth="1"/>
    <col min="7953" max="7954" width="7.90625" style="6" customWidth="1"/>
    <col min="7955" max="7957" width="7.6328125" style="6" customWidth="1"/>
    <col min="7958" max="8199" width="9" style="6"/>
    <col min="8200" max="8200" width="23.6328125" style="6" customWidth="1"/>
    <col min="8201" max="8201" width="27.6328125" style="6" customWidth="1"/>
    <col min="8202" max="8202" width="5.6328125" style="6" bestFit="1" customWidth="1"/>
    <col min="8203" max="8203" width="7.453125" style="6" bestFit="1" customWidth="1"/>
    <col min="8204" max="8204" width="6.6328125" style="6" customWidth="1"/>
    <col min="8205" max="8208" width="7.6328125" style="6" customWidth="1"/>
    <col min="8209" max="8210" width="7.90625" style="6" customWidth="1"/>
    <col min="8211" max="8213" width="7.6328125" style="6" customWidth="1"/>
    <col min="8214" max="8455" width="9" style="6"/>
    <col min="8456" max="8456" width="23.6328125" style="6" customWidth="1"/>
    <col min="8457" max="8457" width="27.6328125" style="6" customWidth="1"/>
    <col min="8458" max="8458" width="5.6328125" style="6" bestFit="1" customWidth="1"/>
    <col min="8459" max="8459" width="7.453125" style="6" bestFit="1" customWidth="1"/>
    <col min="8460" max="8460" width="6.6328125" style="6" customWidth="1"/>
    <col min="8461" max="8464" width="7.6328125" style="6" customWidth="1"/>
    <col min="8465" max="8466" width="7.90625" style="6" customWidth="1"/>
    <col min="8467" max="8469" width="7.6328125" style="6" customWidth="1"/>
    <col min="8470" max="8711" width="9" style="6"/>
    <col min="8712" max="8712" width="23.6328125" style="6" customWidth="1"/>
    <col min="8713" max="8713" width="27.6328125" style="6" customWidth="1"/>
    <col min="8714" max="8714" width="5.6328125" style="6" bestFit="1" customWidth="1"/>
    <col min="8715" max="8715" width="7.453125" style="6" bestFit="1" customWidth="1"/>
    <col min="8716" max="8716" width="6.6328125" style="6" customWidth="1"/>
    <col min="8717" max="8720" width="7.6328125" style="6" customWidth="1"/>
    <col min="8721" max="8722" width="7.90625" style="6" customWidth="1"/>
    <col min="8723" max="8725" width="7.6328125" style="6" customWidth="1"/>
    <col min="8726" max="8967" width="9" style="6"/>
    <col min="8968" max="8968" width="23.6328125" style="6" customWidth="1"/>
    <col min="8969" max="8969" width="27.6328125" style="6" customWidth="1"/>
    <col min="8970" max="8970" width="5.6328125" style="6" bestFit="1" customWidth="1"/>
    <col min="8971" max="8971" width="7.453125" style="6" bestFit="1" customWidth="1"/>
    <col min="8972" max="8972" width="6.6328125" style="6" customWidth="1"/>
    <col min="8973" max="8976" width="7.6328125" style="6" customWidth="1"/>
    <col min="8977" max="8978" width="7.90625" style="6" customWidth="1"/>
    <col min="8979" max="8981" width="7.6328125" style="6" customWidth="1"/>
    <col min="8982" max="9223" width="9" style="6"/>
    <col min="9224" max="9224" width="23.6328125" style="6" customWidth="1"/>
    <col min="9225" max="9225" width="27.6328125" style="6" customWidth="1"/>
    <col min="9226" max="9226" width="5.6328125" style="6" bestFit="1" customWidth="1"/>
    <col min="9227" max="9227" width="7.453125" style="6" bestFit="1" customWidth="1"/>
    <col min="9228" max="9228" width="6.6328125" style="6" customWidth="1"/>
    <col min="9229" max="9232" width="7.6328125" style="6" customWidth="1"/>
    <col min="9233" max="9234" width="7.90625" style="6" customWidth="1"/>
    <col min="9235" max="9237" width="7.6328125" style="6" customWidth="1"/>
    <col min="9238" max="9479" width="9" style="6"/>
    <col min="9480" max="9480" width="23.6328125" style="6" customWidth="1"/>
    <col min="9481" max="9481" width="27.6328125" style="6" customWidth="1"/>
    <col min="9482" max="9482" width="5.6328125" style="6" bestFit="1" customWidth="1"/>
    <col min="9483" max="9483" width="7.453125" style="6" bestFit="1" customWidth="1"/>
    <col min="9484" max="9484" width="6.6328125" style="6" customWidth="1"/>
    <col min="9485" max="9488" width="7.6328125" style="6" customWidth="1"/>
    <col min="9489" max="9490" width="7.90625" style="6" customWidth="1"/>
    <col min="9491" max="9493" width="7.6328125" style="6" customWidth="1"/>
    <col min="9494" max="9735" width="9" style="6"/>
    <col min="9736" max="9736" width="23.6328125" style="6" customWidth="1"/>
    <col min="9737" max="9737" width="27.6328125" style="6" customWidth="1"/>
    <col min="9738" max="9738" width="5.6328125" style="6" bestFit="1" customWidth="1"/>
    <col min="9739" max="9739" width="7.453125" style="6" bestFit="1" customWidth="1"/>
    <col min="9740" max="9740" width="6.6328125" style="6" customWidth="1"/>
    <col min="9741" max="9744" width="7.6328125" style="6" customWidth="1"/>
    <col min="9745" max="9746" width="7.90625" style="6" customWidth="1"/>
    <col min="9747" max="9749" width="7.6328125" style="6" customWidth="1"/>
    <col min="9750" max="9991" width="9" style="6"/>
    <col min="9992" max="9992" width="23.6328125" style="6" customWidth="1"/>
    <col min="9993" max="9993" width="27.6328125" style="6" customWidth="1"/>
    <col min="9994" max="9994" width="5.6328125" style="6" bestFit="1" customWidth="1"/>
    <col min="9995" max="9995" width="7.453125" style="6" bestFit="1" customWidth="1"/>
    <col min="9996" max="9996" width="6.6328125" style="6" customWidth="1"/>
    <col min="9997" max="10000" width="7.6328125" style="6" customWidth="1"/>
    <col min="10001" max="10002" width="7.90625" style="6" customWidth="1"/>
    <col min="10003" max="10005" width="7.6328125" style="6" customWidth="1"/>
    <col min="10006" max="10247" width="9" style="6"/>
    <col min="10248" max="10248" width="23.6328125" style="6" customWidth="1"/>
    <col min="10249" max="10249" width="27.6328125" style="6" customWidth="1"/>
    <col min="10250" max="10250" width="5.6328125" style="6" bestFit="1" customWidth="1"/>
    <col min="10251" max="10251" width="7.453125" style="6" bestFit="1" customWidth="1"/>
    <col min="10252" max="10252" width="6.6328125" style="6" customWidth="1"/>
    <col min="10253" max="10256" width="7.6328125" style="6" customWidth="1"/>
    <col min="10257" max="10258" width="7.90625" style="6" customWidth="1"/>
    <col min="10259" max="10261" width="7.6328125" style="6" customWidth="1"/>
    <col min="10262" max="10503" width="9" style="6"/>
    <col min="10504" max="10504" width="23.6328125" style="6" customWidth="1"/>
    <col min="10505" max="10505" width="27.6328125" style="6" customWidth="1"/>
    <col min="10506" max="10506" width="5.6328125" style="6" bestFit="1" customWidth="1"/>
    <col min="10507" max="10507" width="7.453125" style="6" bestFit="1" customWidth="1"/>
    <col min="10508" max="10508" width="6.6328125" style="6" customWidth="1"/>
    <col min="10509" max="10512" width="7.6328125" style="6" customWidth="1"/>
    <col min="10513" max="10514" width="7.90625" style="6" customWidth="1"/>
    <col min="10515" max="10517" width="7.6328125" style="6" customWidth="1"/>
    <col min="10518" max="10759" width="9" style="6"/>
    <col min="10760" max="10760" width="23.6328125" style="6" customWidth="1"/>
    <col min="10761" max="10761" width="27.6328125" style="6" customWidth="1"/>
    <col min="10762" max="10762" width="5.6328125" style="6" bestFit="1" customWidth="1"/>
    <col min="10763" max="10763" width="7.453125" style="6" bestFit="1" customWidth="1"/>
    <col min="10764" max="10764" width="6.6328125" style="6" customWidth="1"/>
    <col min="10765" max="10768" width="7.6328125" style="6" customWidth="1"/>
    <col min="10769" max="10770" width="7.90625" style="6" customWidth="1"/>
    <col min="10771" max="10773" width="7.6328125" style="6" customWidth="1"/>
    <col min="10774" max="11015" width="9" style="6"/>
    <col min="11016" max="11016" width="23.6328125" style="6" customWidth="1"/>
    <col min="11017" max="11017" width="27.6328125" style="6" customWidth="1"/>
    <col min="11018" max="11018" width="5.6328125" style="6" bestFit="1" customWidth="1"/>
    <col min="11019" max="11019" width="7.453125" style="6" bestFit="1" customWidth="1"/>
    <col min="11020" max="11020" width="6.6328125" style="6" customWidth="1"/>
    <col min="11021" max="11024" width="7.6328125" style="6" customWidth="1"/>
    <col min="11025" max="11026" width="7.90625" style="6" customWidth="1"/>
    <col min="11027" max="11029" width="7.6328125" style="6" customWidth="1"/>
    <col min="11030" max="11271" width="9" style="6"/>
    <col min="11272" max="11272" width="23.6328125" style="6" customWidth="1"/>
    <col min="11273" max="11273" width="27.6328125" style="6" customWidth="1"/>
    <col min="11274" max="11274" width="5.6328125" style="6" bestFit="1" customWidth="1"/>
    <col min="11275" max="11275" width="7.453125" style="6" bestFit="1" customWidth="1"/>
    <col min="11276" max="11276" width="6.6328125" style="6" customWidth="1"/>
    <col min="11277" max="11280" width="7.6328125" style="6" customWidth="1"/>
    <col min="11281" max="11282" width="7.90625" style="6" customWidth="1"/>
    <col min="11283" max="11285" width="7.6328125" style="6" customWidth="1"/>
    <col min="11286" max="11527" width="9" style="6"/>
    <col min="11528" max="11528" width="23.6328125" style="6" customWidth="1"/>
    <col min="11529" max="11529" width="27.6328125" style="6" customWidth="1"/>
    <col min="11530" max="11530" width="5.6328125" style="6" bestFit="1" customWidth="1"/>
    <col min="11531" max="11531" width="7.453125" style="6" bestFit="1" customWidth="1"/>
    <col min="11532" max="11532" width="6.6328125" style="6" customWidth="1"/>
    <col min="11533" max="11536" width="7.6328125" style="6" customWidth="1"/>
    <col min="11537" max="11538" width="7.90625" style="6" customWidth="1"/>
    <col min="11539" max="11541" width="7.6328125" style="6" customWidth="1"/>
    <col min="11542" max="11783" width="9" style="6"/>
    <col min="11784" max="11784" width="23.6328125" style="6" customWidth="1"/>
    <col min="11785" max="11785" width="27.6328125" style="6" customWidth="1"/>
    <col min="11786" max="11786" width="5.6328125" style="6" bestFit="1" customWidth="1"/>
    <col min="11787" max="11787" width="7.453125" style="6" bestFit="1" customWidth="1"/>
    <col min="11788" max="11788" width="6.6328125" style="6" customWidth="1"/>
    <col min="11789" max="11792" width="7.6328125" style="6" customWidth="1"/>
    <col min="11793" max="11794" width="7.90625" style="6" customWidth="1"/>
    <col min="11795" max="11797" width="7.6328125" style="6" customWidth="1"/>
    <col min="11798" max="12039" width="9" style="6"/>
    <col min="12040" max="12040" width="23.6328125" style="6" customWidth="1"/>
    <col min="12041" max="12041" width="27.6328125" style="6" customWidth="1"/>
    <col min="12042" max="12042" width="5.6328125" style="6" bestFit="1" customWidth="1"/>
    <col min="12043" max="12043" width="7.453125" style="6" bestFit="1" customWidth="1"/>
    <col min="12044" max="12044" width="6.6328125" style="6" customWidth="1"/>
    <col min="12045" max="12048" width="7.6328125" style="6" customWidth="1"/>
    <col min="12049" max="12050" width="7.90625" style="6" customWidth="1"/>
    <col min="12051" max="12053" width="7.6328125" style="6" customWidth="1"/>
    <col min="12054" max="12295" width="9" style="6"/>
    <col min="12296" max="12296" width="23.6328125" style="6" customWidth="1"/>
    <col min="12297" max="12297" width="27.6328125" style="6" customWidth="1"/>
    <col min="12298" max="12298" width="5.6328125" style="6" bestFit="1" customWidth="1"/>
    <col min="12299" max="12299" width="7.453125" style="6" bestFit="1" customWidth="1"/>
    <col min="12300" max="12300" width="6.6328125" style="6" customWidth="1"/>
    <col min="12301" max="12304" width="7.6328125" style="6" customWidth="1"/>
    <col min="12305" max="12306" width="7.90625" style="6" customWidth="1"/>
    <col min="12307" max="12309" width="7.6328125" style="6" customWidth="1"/>
    <col min="12310" max="12551" width="9" style="6"/>
    <col min="12552" max="12552" width="23.6328125" style="6" customWidth="1"/>
    <col min="12553" max="12553" width="27.6328125" style="6" customWidth="1"/>
    <col min="12554" max="12554" width="5.6328125" style="6" bestFit="1" customWidth="1"/>
    <col min="12555" max="12555" width="7.453125" style="6" bestFit="1" customWidth="1"/>
    <col min="12556" max="12556" width="6.6328125" style="6" customWidth="1"/>
    <col min="12557" max="12560" width="7.6328125" style="6" customWidth="1"/>
    <col min="12561" max="12562" width="7.90625" style="6" customWidth="1"/>
    <col min="12563" max="12565" width="7.6328125" style="6" customWidth="1"/>
    <col min="12566" max="12807" width="9" style="6"/>
    <col min="12808" max="12808" width="23.6328125" style="6" customWidth="1"/>
    <col min="12809" max="12809" width="27.6328125" style="6" customWidth="1"/>
    <col min="12810" max="12810" width="5.6328125" style="6" bestFit="1" customWidth="1"/>
    <col min="12811" max="12811" width="7.453125" style="6" bestFit="1" customWidth="1"/>
    <col min="12812" max="12812" width="6.6328125" style="6" customWidth="1"/>
    <col min="12813" max="12816" width="7.6328125" style="6" customWidth="1"/>
    <col min="12817" max="12818" width="7.90625" style="6" customWidth="1"/>
    <col min="12819" max="12821" width="7.6328125" style="6" customWidth="1"/>
    <col min="12822" max="13063" width="9" style="6"/>
    <col min="13064" max="13064" width="23.6328125" style="6" customWidth="1"/>
    <col min="13065" max="13065" width="27.6328125" style="6" customWidth="1"/>
    <col min="13066" max="13066" width="5.6328125" style="6" bestFit="1" customWidth="1"/>
    <col min="13067" max="13067" width="7.453125" style="6" bestFit="1" customWidth="1"/>
    <col min="13068" max="13068" width="6.6328125" style="6" customWidth="1"/>
    <col min="13069" max="13072" width="7.6328125" style="6" customWidth="1"/>
    <col min="13073" max="13074" width="7.90625" style="6" customWidth="1"/>
    <col min="13075" max="13077" width="7.6328125" style="6" customWidth="1"/>
    <col min="13078" max="13319" width="9" style="6"/>
    <col min="13320" max="13320" width="23.6328125" style="6" customWidth="1"/>
    <col min="13321" max="13321" width="27.6328125" style="6" customWidth="1"/>
    <col min="13322" max="13322" width="5.6328125" style="6" bestFit="1" customWidth="1"/>
    <col min="13323" max="13323" width="7.453125" style="6" bestFit="1" customWidth="1"/>
    <col min="13324" max="13324" width="6.6328125" style="6" customWidth="1"/>
    <col min="13325" max="13328" width="7.6328125" style="6" customWidth="1"/>
    <col min="13329" max="13330" width="7.90625" style="6" customWidth="1"/>
    <col min="13331" max="13333" width="7.6328125" style="6" customWidth="1"/>
    <col min="13334" max="13575" width="9" style="6"/>
    <col min="13576" max="13576" width="23.6328125" style="6" customWidth="1"/>
    <col min="13577" max="13577" width="27.6328125" style="6" customWidth="1"/>
    <col min="13578" max="13578" width="5.6328125" style="6" bestFit="1" customWidth="1"/>
    <col min="13579" max="13579" width="7.453125" style="6" bestFit="1" customWidth="1"/>
    <col min="13580" max="13580" width="6.6328125" style="6" customWidth="1"/>
    <col min="13581" max="13584" width="7.6328125" style="6" customWidth="1"/>
    <col min="13585" max="13586" width="7.90625" style="6" customWidth="1"/>
    <col min="13587" max="13589" width="7.6328125" style="6" customWidth="1"/>
    <col min="13590" max="13831" width="9" style="6"/>
    <col min="13832" max="13832" width="23.6328125" style="6" customWidth="1"/>
    <col min="13833" max="13833" width="27.6328125" style="6" customWidth="1"/>
    <col min="13834" max="13834" width="5.6328125" style="6" bestFit="1" customWidth="1"/>
    <col min="13835" max="13835" width="7.453125" style="6" bestFit="1" customWidth="1"/>
    <col min="13836" max="13836" width="6.6328125" style="6" customWidth="1"/>
    <col min="13837" max="13840" width="7.6328125" style="6" customWidth="1"/>
    <col min="13841" max="13842" width="7.90625" style="6" customWidth="1"/>
    <col min="13843" max="13845" width="7.6328125" style="6" customWidth="1"/>
    <col min="13846" max="14087" width="9" style="6"/>
    <col min="14088" max="14088" width="23.6328125" style="6" customWidth="1"/>
    <col min="14089" max="14089" width="27.6328125" style="6" customWidth="1"/>
    <col min="14090" max="14090" width="5.6328125" style="6" bestFit="1" customWidth="1"/>
    <col min="14091" max="14091" width="7.453125" style="6" bestFit="1" customWidth="1"/>
    <col min="14092" max="14092" width="6.6328125" style="6" customWidth="1"/>
    <col min="14093" max="14096" width="7.6328125" style="6" customWidth="1"/>
    <col min="14097" max="14098" width="7.90625" style="6" customWidth="1"/>
    <col min="14099" max="14101" width="7.6328125" style="6" customWidth="1"/>
    <col min="14102" max="14343" width="9" style="6"/>
    <col min="14344" max="14344" width="23.6328125" style="6" customWidth="1"/>
    <col min="14345" max="14345" width="27.6328125" style="6" customWidth="1"/>
    <col min="14346" max="14346" width="5.6328125" style="6" bestFit="1" customWidth="1"/>
    <col min="14347" max="14347" width="7.453125" style="6" bestFit="1" customWidth="1"/>
    <col min="14348" max="14348" width="6.6328125" style="6" customWidth="1"/>
    <col min="14349" max="14352" width="7.6328125" style="6" customWidth="1"/>
    <col min="14353" max="14354" width="7.90625" style="6" customWidth="1"/>
    <col min="14355" max="14357" width="7.6328125" style="6" customWidth="1"/>
    <col min="14358" max="14599" width="9" style="6"/>
    <col min="14600" max="14600" width="23.6328125" style="6" customWidth="1"/>
    <col min="14601" max="14601" width="27.6328125" style="6" customWidth="1"/>
    <col min="14602" max="14602" width="5.6328125" style="6" bestFit="1" customWidth="1"/>
    <col min="14603" max="14603" width="7.453125" style="6" bestFit="1" customWidth="1"/>
    <col min="14604" max="14604" width="6.6328125" style="6" customWidth="1"/>
    <col min="14605" max="14608" width="7.6328125" style="6" customWidth="1"/>
    <col min="14609" max="14610" width="7.90625" style="6" customWidth="1"/>
    <col min="14611" max="14613" width="7.6328125" style="6" customWidth="1"/>
    <col min="14614" max="14855" width="9" style="6"/>
    <col min="14856" max="14856" width="23.6328125" style="6" customWidth="1"/>
    <col min="14857" max="14857" width="27.6328125" style="6" customWidth="1"/>
    <col min="14858" max="14858" width="5.6328125" style="6" bestFit="1" customWidth="1"/>
    <col min="14859" max="14859" width="7.453125" style="6" bestFit="1" customWidth="1"/>
    <col min="14860" max="14860" width="6.6328125" style="6" customWidth="1"/>
    <col min="14861" max="14864" width="7.6328125" style="6" customWidth="1"/>
    <col min="14865" max="14866" width="7.90625" style="6" customWidth="1"/>
    <col min="14867" max="14869" width="7.6328125" style="6" customWidth="1"/>
    <col min="14870" max="15111" width="9" style="6"/>
    <col min="15112" max="15112" width="23.6328125" style="6" customWidth="1"/>
    <col min="15113" max="15113" width="27.6328125" style="6" customWidth="1"/>
    <col min="15114" max="15114" width="5.6328125" style="6" bestFit="1" customWidth="1"/>
    <col min="15115" max="15115" width="7.453125" style="6" bestFit="1" customWidth="1"/>
    <col min="15116" max="15116" width="6.6328125" style="6" customWidth="1"/>
    <col min="15117" max="15120" width="7.6328125" style="6" customWidth="1"/>
    <col min="15121" max="15122" width="7.90625" style="6" customWidth="1"/>
    <col min="15123" max="15125" width="7.6328125" style="6" customWidth="1"/>
    <col min="15126" max="15367" width="9" style="6"/>
    <col min="15368" max="15368" width="23.6328125" style="6" customWidth="1"/>
    <col min="15369" max="15369" width="27.6328125" style="6" customWidth="1"/>
    <col min="15370" max="15370" width="5.6328125" style="6" bestFit="1" customWidth="1"/>
    <col min="15371" max="15371" width="7.453125" style="6" bestFit="1" customWidth="1"/>
    <col min="15372" max="15372" width="6.6328125" style="6" customWidth="1"/>
    <col min="15373" max="15376" width="7.6328125" style="6" customWidth="1"/>
    <col min="15377" max="15378" width="7.90625" style="6" customWidth="1"/>
    <col min="15379" max="15381" width="7.6328125" style="6" customWidth="1"/>
    <col min="15382" max="15623" width="9" style="6"/>
    <col min="15624" max="15624" width="23.6328125" style="6" customWidth="1"/>
    <col min="15625" max="15625" width="27.6328125" style="6" customWidth="1"/>
    <col min="15626" max="15626" width="5.6328125" style="6" bestFit="1" customWidth="1"/>
    <col min="15627" max="15627" width="7.453125" style="6" bestFit="1" customWidth="1"/>
    <col min="15628" max="15628" width="6.6328125" style="6" customWidth="1"/>
    <col min="15629" max="15632" width="7.6328125" style="6" customWidth="1"/>
    <col min="15633" max="15634" width="7.90625" style="6" customWidth="1"/>
    <col min="15635" max="15637" width="7.6328125" style="6" customWidth="1"/>
    <col min="15638" max="15879" width="9" style="6"/>
    <col min="15880" max="15880" width="23.6328125" style="6" customWidth="1"/>
    <col min="15881" max="15881" width="27.6328125" style="6" customWidth="1"/>
    <col min="15882" max="15882" width="5.6328125" style="6" bestFit="1" customWidth="1"/>
    <col min="15883" max="15883" width="7.453125" style="6" bestFit="1" customWidth="1"/>
    <col min="15884" max="15884" width="6.6328125" style="6" customWidth="1"/>
    <col min="15885" max="15888" width="7.6328125" style="6" customWidth="1"/>
    <col min="15889" max="15890" width="7.90625" style="6" customWidth="1"/>
    <col min="15891" max="15893" width="7.6328125" style="6" customWidth="1"/>
    <col min="15894" max="16135" width="9" style="6"/>
    <col min="16136" max="16136" width="23.6328125" style="6" customWidth="1"/>
    <col min="16137" max="16137" width="27.6328125" style="6" customWidth="1"/>
    <col min="16138" max="16138" width="5.6328125" style="6" bestFit="1" customWidth="1"/>
    <col min="16139" max="16139" width="7.453125" style="6" bestFit="1" customWidth="1"/>
    <col min="16140" max="16140" width="6.6328125" style="6" customWidth="1"/>
    <col min="16141" max="16144" width="7.6328125" style="6" customWidth="1"/>
    <col min="16145" max="16146" width="7.90625" style="6" customWidth="1"/>
    <col min="16147" max="16149" width="7.6328125" style="6" customWidth="1"/>
    <col min="16150" max="16384" width="9" style="6"/>
  </cols>
  <sheetData>
    <row r="1" spans="2:23" s="230" customFormat="1" ht="30" customHeight="1">
      <c r="B1" s="2077" t="s">
        <v>227</v>
      </c>
      <c r="C1" s="1106"/>
      <c r="D1" s="1106"/>
      <c r="E1" s="1106"/>
      <c r="F1" s="1106"/>
      <c r="G1" s="1106"/>
      <c r="H1" s="1106"/>
      <c r="I1" s="1106"/>
      <c r="J1" s="1106"/>
      <c r="K1" s="1106"/>
      <c r="L1" s="1106"/>
      <c r="M1" s="1106"/>
      <c r="N1" s="1106"/>
      <c r="O1" s="1106"/>
      <c r="P1" s="1106"/>
      <c r="Q1" s="1106"/>
      <c r="R1" s="1106"/>
      <c r="S1" s="1106"/>
      <c r="T1" s="1106"/>
      <c r="U1" s="1106"/>
    </row>
    <row r="2" spans="2:23" ht="20.149999999999999" customHeight="1">
      <c r="B2" s="535" t="s">
        <v>228</v>
      </c>
      <c r="C2" s="2002" t="s">
        <v>229</v>
      </c>
      <c r="D2" s="2003"/>
      <c r="E2" s="536"/>
      <c r="F2" s="537"/>
      <c r="G2" s="537"/>
      <c r="H2" s="537"/>
      <c r="I2" s="537"/>
      <c r="J2" s="537"/>
      <c r="K2" s="537"/>
      <c r="L2" s="537"/>
      <c r="M2" s="537"/>
      <c r="N2" s="537"/>
      <c r="O2" s="2022"/>
      <c r="P2" s="2023"/>
      <c r="Q2" s="546" t="s">
        <v>375</v>
      </c>
      <c r="R2" s="2028"/>
      <c r="S2" s="2029"/>
      <c r="T2" s="2029"/>
      <c r="U2" s="1557"/>
    </row>
    <row r="3" spans="2:23" ht="20.149999999999999" customHeight="1">
      <c r="B3" s="538" t="s">
        <v>230</v>
      </c>
      <c r="C3" s="2078" t="s">
        <v>236</v>
      </c>
      <c r="D3" s="2079"/>
      <c r="E3" s="2079"/>
      <c r="F3" s="539"/>
      <c r="G3" s="539"/>
      <c r="H3" s="539"/>
      <c r="I3" s="539"/>
      <c r="J3" s="537"/>
      <c r="K3" s="537"/>
      <c r="L3" s="537"/>
      <c r="M3" s="537"/>
      <c r="N3" s="537"/>
      <c r="O3" s="537"/>
      <c r="P3" s="537"/>
      <c r="Q3" s="537"/>
      <c r="R3" s="537"/>
      <c r="S3" s="537"/>
      <c r="T3" s="537"/>
      <c r="U3" s="540"/>
      <c r="W3" s="233"/>
    </row>
    <row r="4" spans="2:23" ht="15" hidden="1" customHeight="1">
      <c r="B4" s="538"/>
      <c r="C4" s="541"/>
      <c r="D4" s="542"/>
      <c r="E4" s="542"/>
      <c r="F4" s="539"/>
      <c r="G4" s="539"/>
      <c r="H4" s="539"/>
      <c r="I4" s="539"/>
      <c r="J4" s="537"/>
      <c r="K4" s="537"/>
      <c r="L4" s="537"/>
      <c r="M4" s="537"/>
      <c r="N4" s="537"/>
      <c r="O4" s="537"/>
      <c r="P4" s="537"/>
      <c r="Q4" s="537"/>
      <c r="R4" s="537"/>
      <c r="S4" s="537"/>
      <c r="T4" s="537"/>
      <c r="U4" s="540"/>
      <c r="W4" s="233"/>
    </row>
    <row r="5" spans="2:23" ht="25" customHeight="1">
      <c r="B5" s="538"/>
      <c r="C5" s="2022" t="s">
        <v>376</v>
      </c>
      <c r="D5" s="2025"/>
      <c r="E5" s="2026">
        <f>各項目入力表!B3</f>
        <v>0</v>
      </c>
      <c r="F5" s="2027"/>
      <c r="G5" s="2027"/>
      <c r="H5" s="2027"/>
      <c r="I5" s="2027"/>
      <c r="J5" s="2027"/>
      <c r="K5" s="2027"/>
      <c r="L5" s="2027"/>
      <c r="M5" s="2027"/>
      <c r="N5" s="2027"/>
      <c r="O5" s="537"/>
      <c r="P5" s="543" t="s">
        <v>372</v>
      </c>
      <c r="Q5" s="2098">
        <f>各項目入力表!F3</f>
        <v>0</v>
      </c>
      <c r="R5" s="2099"/>
      <c r="S5" s="2099"/>
      <c r="T5" s="2099"/>
      <c r="U5" s="2099"/>
      <c r="W5" s="233"/>
    </row>
    <row r="6" spans="2:23" ht="25" customHeight="1">
      <c r="B6" s="538"/>
      <c r="C6" s="541"/>
      <c r="D6" s="542"/>
      <c r="E6" s="542"/>
      <c r="F6" s="539"/>
      <c r="G6" s="539"/>
      <c r="H6" s="539"/>
      <c r="I6" s="539"/>
      <c r="J6" s="537"/>
      <c r="K6" s="537"/>
      <c r="L6" s="537"/>
      <c r="M6" s="537"/>
      <c r="N6" s="537"/>
      <c r="O6" s="537"/>
      <c r="P6" s="543" t="s">
        <v>373</v>
      </c>
      <c r="Q6" s="2098">
        <f>各項目入力表!F4</f>
        <v>0</v>
      </c>
      <c r="R6" s="2099"/>
      <c r="S6" s="2099"/>
      <c r="T6" s="2099"/>
      <c r="U6" s="2099"/>
      <c r="W6" s="233"/>
    </row>
    <row r="7" spans="2:23" ht="25" customHeight="1">
      <c r="B7" s="538"/>
      <c r="C7" s="541"/>
      <c r="D7" s="542"/>
      <c r="E7" s="542"/>
      <c r="F7" s="539"/>
      <c r="G7" s="539"/>
      <c r="H7" s="539"/>
      <c r="I7" s="539"/>
      <c r="J7" s="537"/>
      <c r="K7" s="537"/>
      <c r="L7" s="537"/>
      <c r="M7" s="537"/>
      <c r="N7" s="537"/>
      <c r="O7" s="537"/>
      <c r="P7" s="543" t="s">
        <v>374</v>
      </c>
      <c r="Q7" s="2098">
        <f>各項目入力表!F5</f>
        <v>0</v>
      </c>
      <c r="R7" s="2099"/>
      <c r="S7" s="2099"/>
      <c r="T7" s="2099"/>
      <c r="U7" s="2099"/>
      <c r="W7" s="233"/>
    </row>
    <row r="8" spans="2:23" ht="12.75" customHeight="1" thickBot="1">
      <c r="B8" s="237"/>
      <c r="C8" s="489"/>
      <c r="D8" s="490"/>
      <c r="E8" s="490"/>
      <c r="F8" s="238"/>
      <c r="G8" s="238"/>
      <c r="H8" s="238"/>
      <c r="I8" s="238"/>
      <c r="J8" s="236"/>
      <c r="K8" s="236"/>
      <c r="L8" s="236"/>
      <c r="M8" s="236"/>
      <c r="N8" s="236"/>
      <c r="O8" s="236"/>
      <c r="P8" s="236"/>
      <c r="Q8" s="236"/>
      <c r="R8" s="236"/>
      <c r="S8" s="236"/>
      <c r="T8" s="236"/>
      <c r="U8" s="239"/>
      <c r="W8" s="233"/>
    </row>
    <row r="9" spans="2:23" ht="20.149999999999999" customHeight="1">
      <c r="B9" s="236"/>
      <c r="C9" s="533"/>
      <c r="D9" s="528"/>
      <c r="E9" s="534"/>
      <c r="F9" s="529"/>
      <c r="G9" s="529"/>
      <c r="H9" s="529"/>
      <c r="I9" s="529"/>
      <c r="J9" s="529"/>
      <c r="K9" s="529"/>
      <c r="L9" s="492"/>
      <c r="M9" s="2038" t="s">
        <v>261</v>
      </c>
      <c r="N9" s="2039"/>
      <c r="O9" s="2040" t="s">
        <v>28</v>
      </c>
      <c r="P9" s="2041"/>
      <c r="Q9" s="2047"/>
      <c r="R9" s="2048"/>
      <c r="S9" s="240"/>
      <c r="T9" s="547" t="s">
        <v>234</v>
      </c>
      <c r="U9" s="548" t="s">
        <v>235</v>
      </c>
      <c r="V9" s="32"/>
    </row>
    <row r="10" spans="2:23" ht="15" customHeight="1">
      <c r="B10" s="236"/>
      <c r="C10" s="526"/>
      <c r="D10" s="526"/>
      <c r="E10" s="529"/>
      <c r="F10" s="529"/>
      <c r="G10" s="529"/>
      <c r="H10" s="529"/>
      <c r="I10" s="529"/>
      <c r="J10" s="529"/>
      <c r="K10" s="529"/>
      <c r="L10" s="492"/>
      <c r="M10" s="2033"/>
      <c r="N10" s="2034"/>
      <c r="O10" s="2042"/>
      <c r="P10" s="2043"/>
      <c r="Q10" s="2024"/>
      <c r="R10" s="1459"/>
      <c r="S10" s="488"/>
      <c r="T10" s="2088"/>
      <c r="U10" s="2095"/>
    </row>
    <row r="11" spans="2:23" ht="15" customHeight="1">
      <c r="B11" s="236"/>
      <c r="C11" s="410"/>
      <c r="D11" s="410"/>
      <c r="E11" s="530"/>
      <c r="F11" s="527"/>
      <c r="G11" s="527"/>
      <c r="H11" s="527"/>
      <c r="I11" s="527"/>
      <c r="J11" s="527"/>
      <c r="K11" s="527"/>
      <c r="L11" s="494"/>
      <c r="M11" s="2035"/>
      <c r="N11" s="2034"/>
      <c r="O11" s="2044"/>
      <c r="P11" s="2043"/>
      <c r="Q11" s="2024"/>
      <c r="R11" s="1459"/>
      <c r="S11" s="488"/>
      <c r="T11" s="2088"/>
      <c r="U11" s="2096"/>
    </row>
    <row r="12" spans="2:23" ht="15" customHeight="1" thickBot="1">
      <c r="B12" s="236"/>
      <c r="C12" s="410"/>
      <c r="D12" s="410"/>
      <c r="E12" s="530"/>
      <c r="F12" s="527"/>
      <c r="G12" s="527"/>
      <c r="H12" s="527"/>
      <c r="I12" s="527"/>
      <c r="J12" s="527"/>
      <c r="K12" s="527"/>
      <c r="L12" s="494"/>
      <c r="M12" s="2036"/>
      <c r="N12" s="2037"/>
      <c r="O12" s="2045"/>
      <c r="P12" s="2046"/>
      <c r="Q12" s="2024"/>
      <c r="R12" s="1459"/>
      <c r="S12" s="488"/>
      <c r="T12" s="2089"/>
      <c r="U12" s="2097"/>
    </row>
    <row r="13" spans="2:23" ht="15" customHeight="1">
      <c r="B13" s="236"/>
      <c r="C13" s="236"/>
      <c r="D13" s="236"/>
      <c r="E13" s="488"/>
      <c r="F13" s="494"/>
      <c r="G13" s="531"/>
      <c r="H13" s="531"/>
      <c r="I13" s="531"/>
      <c r="J13" s="494"/>
      <c r="K13" s="494"/>
      <c r="L13" s="494"/>
      <c r="M13" s="241"/>
      <c r="N13" s="488"/>
      <c r="O13" s="488"/>
      <c r="P13" s="488"/>
      <c r="Q13" s="488"/>
      <c r="R13" s="488"/>
      <c r="S13" s="488"/>
      <c r="T13" s="488"/>
      <c r="U13" s="488"/>
    </row>
    <row r="14" spans="2:23" ht="15" customHeight="1">
      <c r="B14" s="236"/>
      <c r="C14" s="410"/>
      <c r="D14" s="410"/>
      <c r="E14" s="530"/>
      <c r="F14" s="884"/>
      <c r="G14" s="884"/>
      <c r="H14" s="884"/>
      <c r="I14" s="884"/>
      <c r="J14" s="884"/>
      <c r="K14" s="884"/>
      <c r="L14" s="886"/>
      <c r="M14" s="886"/>
      <c r="N14" s="884"/>
      <c r="O14" s="530"/>
      <c r="P14" s="884"/>
      <c r="Q14" s="2030" t="s">
        <v>734</v>
      </c>
      <c r="R14" s="2031"/>
      <c r="S14" s="2031"/>
      <c r="T14" s="2031"/>
      <c r="U14" s="2032"/>
    </row>
    <row r="15" spans="2:23" ht="15" customHeight="1">
      <c r="B15" s="236"/>
      <c r="C15" s="410"/>
      <c r="D15" s="410"/>
      <c r="E15" s="530"/>
      <c r="F15" s="884"/>
      <c r="G15" s="884"/>
      <c r="H15" s="884"/>
      <c r="I15" s="884"/>
      <c r="J15" s="884"/>
      <c r="K15" s="884"/>
      <c r="L15" s="886"/>
      <c r="M15" s="886"/>
      <c r="N15" s="884"/>
      <c r="O15" s="530"/>
      <c r="P15" s="884"/>
      <c r="Q15" s="2049" t="s">
        <v>745</v>
      </c>
      <c r="R15" s="2050"/>
      <c r="S15" s="2050"/>
      <c r="T15" s="2050"/>
      <c r="U15" s="2051"/>
    </row>
    <row r="16" spans="2:23" ht="15" customHeight="1">
      <c r="B16" s="236"/>
      <c r="C16" s="410"/>
      <c r="D16" s="410"/>
      <c r="E16" s="530"/>
      <c r="F16" s="884"/>
      <c r="G16" s="884"/>
      <c r="H16" s="884"/>
      <c r="I16" s="884"/>
      <c r="J16" s="884"/>
      <c r="K16" s="884"/>
      <c r="L16" s="886"/>
      <c r="M16" s="886"/>
      <c r="N16" s="884"/>
      <c r="O16" s="530"/>
      <c r="P16" s="884"/>
      <c r="Q16" s="2052" t="s">
        <v>746</v>
      </c>
      <c r="R16" s="2053"/>
      <c r="S16" s="2053"/>
      <c r="T16" s="2053"/>
      <c r="U16" s="2054"/>
    </row>
    <row r="17" spans="2:23" ht="15" customHeight="1">
      <c r="B17" s="236"/>
      <c r="C17" s="410"/>
      <c r="D17" s="410"/>
      <c r="E17" s="530"/>
      <c r="F17" s="884"/>
      <c r="G17" s="884"/>
      <c r="H17" s="884"/>
      <c r="I17" s="884"/>
      <c r="J17" s="884"/>
      <c r="K17" s="884"/>
      <c r="L17" s="886"/>
      <c r="M17" s="886"/>
      <c r="N17" s="884"/>
      <c r="O17" s="530"/>
      <c r="P17" s="884"/>
      <c r="Q17" s="2055" t="s">
        <v>747</v>
      </c>
      <c r="R17" s="2056"/>
      <c r="S17" s="2056"/>
      <c r="T17" s="2056"/>
      <c r="U17" s="2057"/>
    </row>
    <row r="18" spans="2:23" ht="15" customHeight="1">
      <c r="B18" s="236"/>
      <c r="C18" s="410"/>
      <c r="D18" s="410"/>
      <c r="E18" s="530"/>
      <c r="F18" s="884"/>
      <c r="G18" s="884"/>
      <c r="H18" s="884"/>
      <c r="I18" s="884"/>
      <c r="J18" s="884"/>
      <c r="K18" s="884"/>
      <c r="L18" s="886"/>
      <c r="M18" s="886"/>
      <c r="N18" s="884"/>
      <c r="O18" s="530"/>
      <c r="P18" s="884"/>
      <c r="Q18" s="2058" t="s">
        <v>746</v>
      </c>
      <c r="R18" s="2059"/>
      <c r="S18" s="2059"/>
      <c r="T18" s="2059"/>
      <c r="U18" s="2060"/>
    </row>
    <row r="19" spans="2:23" ht="18" customHeight="1" thickBot="1">
      <c r="B19" s="2061" t="s">
        <v>713</v>
      </c>
      <c r="C19" s="1095"/>
      <c r="D19" s="1095"/>
      <c r="E19" s="1095"/>
      <c r="F19" s="1095"/>
      <c r="G19" s="1095"/>
      <c r="H19" s="1095"/>
      <c r="I19" s="1095"/>
      <c r="J19" s="1095"/>
      <c r="K19" s="1095"/>
      <c r="L19" s="1095"/>
      <c r="M19" s="1095"/>
      <c r="N19" s="1095"/>
      <c r="O19" s="1095"/>
      <c r="P19" s="1095"/>
      <c r="Q19" s="1095"/>
      <c r="R19" s="1095"/>
      <c r="S19" s="1095"/>
      <c r="T19" s="236"/>
      <c r="U19" s="236"/>
    </row>
    <row r="20" spans="2:23" ht="20.149999999999999" customHeight="1">
      <c r="B20" s="2080" t="s">
        <v>594</v>
      </c>
      <c r="C20" s="2081"/>
      <c r="D20" s="2081"/>
      <c r="E20" s="2081"/>
      <c r="F20" s="2009" t="s">
        <v>592</v>
      </c>
      <c r="G20" s="2010"/>
      <c r="H20" s="2010"/>
      <c r="I20" s="2010"/>
      <c r="J20" s="2010"/>
      <c r="K20" s="2011"/>
      <c r="L20" s="2015" t="s">
        <v>596</v>
      </c>
      <c r="M20" s="2016"/>
      <c r="N20" s="2016"/>
      <c r="O20" s="2016"/>
      <c r="P20" s="2016"/>
      <c r="Q20" s="2016"/>
      <c r="R20" s="2017"/>
      <c r="S20" s="2018" t="s">
        <v>598</v>
      </c>
      <c r="T20" s="2018"/>
      <c r="U20" s="2019"/>
    </row>
    <row r="21" spans="2:23" ht="20.149999999999999" customHeight="1" thickBot="1">
      <c r="B21" s="2082"/>
      <c r="C21" s="2083"/>
      <c r="D21" s="2083"/>
      <c r="E21" s="2083"/>
      <c r="F21" s="2012"/>
      <c r="G21" s="2013"/>
      <c r="H21" s="2013"/>
      <c r="I21" s="2013"/>
      <c r="J21" s="2013"/>
      <c r="K21" s="2014"/>
      <c r="L21" s="2020" t="s">
        <v>20</v>
      </c>
      <c r="M21" s="2020"/>
      <c r="N21" s="2020"/>
      <c r="O21" s="2020" t="s">
        <v>21</v>
      </c>
      <c r="P21" s="2020"/>
      <c r="Q21" s="2020"/>
      <c r="R21" s="234" t="s">
        <v>22</v>
      </c>
      <c r="S21" s="2020"/>
      <c r="T21" s="2020"/>
      <c r="U21" s="2021"/>
    </row>
    <row r="22" spans="2:23" ht="25" customHeight="1">
      <c r="B22" s="2084"/>
      <c r="C22" s="2085"/>
      <c r="D22" s="2085"/>
      <c r="E22" s="2085"/>
      <c r="F22" s="2004"/>
      <c r="G22" s="2005"/>
      <c r="H22" s="2005"/>
      <c r="I22" s="2005"/>
      <c r="J22" s="2005"/>
      <c r="K22" s="2006"/>
      <c r="L22" s="1784"/>
      <c r="M22" s="1784"/>
      <c r="N22" s="1784"/>
      <c r="O22" s="1966"/>
      <c r="P22" s="1966"/>
      <c r="Q22" s="1966"/>
      <c r="R22" s="685"/>
      <c r="S22" s="2007"/>
      <c r="T22" s="2007"/>
      <c r="U22" s="2008"/>
      <c r="W22" s="6" t="s">
        <v>232</v>
      </c>
    </row>
    <row r="23" spans="2:23" ht="25" customHeight="1">
      <c r="B23" s="2086"/>
      <c r="C23" s="2087"/>
      <c r="D23" s="2087"/>
      <c r="E23" s="2087"/>
      <c r="F23" s="1963"/>
      <c r="G23" s="1964"/>
      <c r="H23" s="1964"/>
      <c r="I23" s="1964"/>
      <c r="J23" s="1964"/>
      <c r="K23" s="1965"/>
      <c r="L23" s="1784"/>
      <c r="M23" s="1784"/>
      <c r="N23" s="1784"/>
      <c r="O23" s="1966"/>
      <c r="P23" s="1966"/>
      <c r="Q23" s="1966"/>
      <c r="R23" s="686"/>
      <c r="S23" s="1967"/>
      <c r="T23" s="1967"/>
      <c r="U23" s="1968"/>
      <c r="W23" s="6" t="s">
        <v>233</v>
      </c>
    </row>
    <row r="24" spans="2:23" ht="25" customHeight="1">
      <c r="B24" s="2086"/>
      <c r="C24" s="2087"/>
      <c r="D24" s="2087"/>
      <c r="E24" s="2087"/>
      <c r="F24" s="1963"/>
      <c r="G24" s="1964"/>
      <c r="H24" s="1964"/>
      <c r="I24" s="1964"/>
      <c r="J24" s="1964"/>
      <c r="K24" s="1965"/>
      <c r="L24" s="1784"/>
      <c r="M24" s="1784"/>
      <c r="N24" s="1784"/>
      <c r="O24" s="1966"/>
      <c r="P24" s="1966"/>
      <c r="Q24" s="1966"/>
      <c r="R24" s="686"/>
      <c r="S24" s="1967"/>
      <c r="T24" s="1967"/>
      <c r="U24" s="1968"/>
      <c r="W24" s="6" t="s">
        <v>378</v>
      </c>
    </row>
    <row r="25" spans="2:23" ht="25" customHeight="1">
      <c r="B25" s="2086"/>
      <c r="C25" s="2087"/>
      <c r="D25" s="2087"/>
      <c r="E25" s="2087"/>
      <c r="F25" s="1963"/>
      <c r="G25" s="1964"/>
      <c r="H25" s="1964"/>
      <c r="I25" s="1964"/>
      <c r="J25" s="1964"/>
      <c r="K25" s="1965"/>
      <c r="L25" s="1784"/>
      <c r="M25" s="1784"/>
      <c r="N25" s="1784"/>
      <c r="O25" s="1966"/>
      <c r="P25" s="1966"/>
      <c r="Q25" s="1966"/>
      <c r="R25" s="686"/>
      <c r="S25" s="1967"/>
      <c r="T25" s="1967"/>
      <c r="U25" s="1968"/>
      <c r="W25" s="6" t="s">
        <v>377</v>
      </c>
    </row>
    <row r="26" spans="2:23" ht="25" customHeight="1">
      <c r="B26" s="2086"/>
      <c r="C26" s="2087"/>
      <c r="D26" s="2087"/>
      <c r="E26" s="2087"/>
      <c r="F26" s="1963"/>
      <c r="G26" s="1964"/>
      <c r="H26" s="1964"/>
      <c r="I26" s="1964"/>
      <c r="J26" s="1964"/>
      <c r="K26" s="1965"/>
      <c r="L26" s="1784"/>
      <c r="M26" s="1784"/>
      <c r="N26" s="1784"/>
      <c r="O26" s="1966"/>
      <c r="P26" s="1966"/>
      <c r="Q26" s="1966"/>
      <c r="R26" s="686"/>
      <c r="S26" s="1967"/>
      <c r="T26" s="1967"/>
      <c r="U26" s="1968"/>
    </row>
    <row r="27" spans="2:23" ht="25" hidden="1" customHeight="1">
      <c r="B27" s="2086"/>
      <c r="C27" s="2087"/>
      <c r="D27" s="2087"/>
      <c r="E27" s="2087"/>
      <c r="F27" s="1963"/>
      <c r="G27" s="1964"/>
      <c r="H27" s="1964"/>
      <c r="I27" s="1964"/>
      <c r="J27" s="1964"/>
      <c r="K27" s="1965"/>
      <c r="L27" s="1784"/>
      <c r="M27" s="1784"/>
      <c r="N27" s="1784"/>
      <c r="O27" s="1966"/>
      <c r="P27" s="1966"/>
      <c r="Q27" s="1966"/>
      <c r="R27" s="686"/>
      <c r="S27" s="1967"/>
      <c r="T27" s="1967"/>
      <c r="U27" s="1968"/>
    </row>
    <row r="28" spans="2:23" ht="25" hidden="1" customHeight="1">
      <c r="B28" s="2086"/>
      <c r="C28" s="2087"/>
      <c r="D28" s="2087"/>
      <c r="E28" s="2087"/>
      <c r="F28" s="1963"/>
      <c r="G28" s="1964"/>
      <c r="H28" s="1964"/>
      <c r="I28" s="1964"/>
      <c r="J28" s="1964"/>
      <c r="K28" s="1965"/>
      <c r="L28" s="1784"/>
      <c r="M28" s="1784"/>
      <c r="N28" s="1784"/>
      <c r="O28" s="1966"/>
      <c r="P28" s="1966"/>
      <c r="Q28" s="1966"/>
      <c r="R28" s="686"/>
      <c r="S28" s="1967"/>
      <c r="T28" s="1967"/>
      <c r="U28" s="1968"/>
    </row>
    <row r="29" spans="2:23" ht="25" customHeight="1">
      <c r="B29" s="2086"/>
      <c r="C29" s="2087"/>
      <c r="D29" s="2087"/>
      <c r="E29" s="2087"/>
      <c r="F29" s="1963"/>
      <c r="G29" s="1964"/>
      <c r="H29" s="1964"/>
      <c r="I29" s="1964"/>
      <c r="J29" s="1964"/>
      <c r="K29" s="1965"/>
      <c r="L29" s="1784"/>
      <c r="M29" s="1784"/>
      <c r="N29" s="1784"/>
      <c r="O29" s="1966"/>
      <c r="P29" s="1966"/>
      <c r="Q29" s="1966"/>
      <c r="R29" s="686"/>
      <c r="S29" s="1967"/>
      <c r="T29" s="1967"/>
      <c r="U29" s="1968"/>
    </row>
    <row r="30" spans="2:23" ht="25" customHeight="1" thickBot="1">
      <c r="B30" s="2090"/>
      <c r="C30" s="2091"/>
      <c r="D30" s="2091"/>
      <c r="E30" s="2091"/>
      <c r="F30" s="1992"/>
      <c r="G30" s="1993"/>
      <c r="H30" s="1993"/>
      <c r="I30" s="1993"/>
      <c r="J30" s="1993"/>
      <c r="K30" s="1994"/>
      <c r="L30" s="1969"/>
      <c r="M30" s="1969"/>
      <c r="N30" s="1969"/>
      <c r="O30" s="1970"/>
      <c r="P30" s="1970"/>
      <c r="Q30" s="1970"/>
      <c r="R30" s="687"/>
      <c r="S30" s="1971"/>
      <c r="T30" s="1971"/>
      <c r="U30" s="1972"/>
    </row>
    <row r="31" spans="2:23" ht="18.75" customHeight="1">
      <c r="B31" s="689"/>
      <c r="C31" s="690"/>
      <c r="D31" s="690"/>
      <c r="E31" s="690"/>
      <c r="F31" s="689"/>
      <c r="G31" s="689"/>
      <c r="H31" s="689"/>
      <c r="I31" s="689"/>
      <c r="J31" s="689"/>
      <c r="K31" s="689"/>
      <c r="L31" s="691"/>
      <c r="M31" s="691"/>
      <c r="N31" s="691"/>
      <c r="O31" s="688"/>
      <c r="P31" s="688"/>
      <c r="Q31" s="688"/>
      <c r="R31" s="692"/>
      <c r="S31" s="689"/>
      <c r="T31" s="689"/>
      <c r="U31" s="689"/>
    </row>
    <row r="32" spans="2:23" ht="21.75" customHeight="1">
      <c r="B32" s="1974" t="s">
        <v>23</v>
      </c>
      <c r="C32" s="2092"/>
      <c r="D32" s="2092"/>
      <c r="E32" s="2092"/>
      <c r="F32" s="544"/>
      <c r="G32" s="544"/>
      <c r="H32" s="544"/>
      <c r="I32" s="544"/>
      <c r="J32" s="544"/>
      <c r="K32" s="544"/>
      <c r="L32" s="544"/>
      <c r="M32" s="544"/>
      <c r="N32" s="544"/>
      <c r="O32" s="544"/>
      <c r="P32" s="544"/>
      <c r="Q32" s="544"/>
      <c r="R32" s="544"/>
      <c r="S32" s="544"/>
      <c r="T32" s="544"/>
      <c r="U32" s="544"/>
    </row>
    <row r="33" spans="2:21" ht="20.149999999999999" customHeight="1" thickBot="1">
      <c r="B33" s="2093" t="s">
        <v>231</v>
      </c>
      <c r="C33" s="2094"/>
      <c r="D33" s="2094"/>
      <c r="E33" s="2094"/>
      <c r="F33" s="235"/>
      <c r="G33" s="235"/>
      <c r="H33" s="235"/>
      <c r="I33" s="235"/>
      <c r="J33" s="544"/>
      <c r="K33" s="544"/>
      <c r="L33" s="545" t="s">
        <v>24</v>
      </c>
      <c r="M33" s="1973">
        <f>E5</f>
        <v>0</v>
      </c>
      <c r="N33" s="1973"/>
      <c r="O33" s="1973"/>
      <c r="P33" s="1973"/>
      <c r="Q33" s="1973"/>
      <c r="R33" s="1974"/>
      <c r="S33" s="1974"/>
      <c r="T33" s="1974"/>
      <c r="U33" s="1974"/>
    </row>
    <row r="34" spans="2:21" ht="20.149999999999999" customHeight="1">
      <c r="B34" s="2068" t="s">
        <v>593</v>
      </c>
      <c r="C34" s="2069"/>
      <c r="D34" s="2069"/>
      <c r="E34" s="2070"/>
      <c r="F34" s="1975" t="s">
        <v>591</v>
      </c>
      <c r="G34" s="1976"/>
      <c r="H34" s="1976"/>
      <c r="I34" s="1976"/>
      <c r="J34" s="1976"/>
      <c r="K34" s="1977"/>
      <c r="L34" s="1981" t="s">
        <v>595</v>
      </c>
      <c r="M34" s="1982"/>
      <c r="N34" s="1982"/>
      <c r="O34" s="1982"/>
      <c r="P34" s="1982"/>
      <c r="Q34" s="1982"/>
      <c r="R34" s="1983"/>
      <c r="S34" s="1984" t="s">
        <v>597</v>
      </c>
      <c r="T34" s="1984"/>
      <c r="U34" s="1985"/>
    </row>
    <row r="35" spans="2:21" ht="20.149999999999999" customHeight="1" thickBot="1">
      <c r="B35" s="2071"/>
      <c r="C35" s="2072"/>
      <c r="D35" s="2072"/>
      <c r="E35" s="2073"/>
      <c r="F35" s="1978"/>
      <c r="G35" s="1979"/>
      <c r="H35" s="1979"/>
      <c r="I35" s="1979"/>
      <c r="J35" s="1979"/>
      <c r="K35" s="1980"/>
      <c r="L35" s="1986" t="s">
        <v>599</v>
      </c>
      <c r="M35" s="1986"/>
      <c r="N35" s="1986"/>
      <c r="O35" s="1986" t="s">
        <v>600</v>
      </c>
      <c r="P35" s="1986"/>
      <c r="Q35" s="1986"/>
      <c r="R35" s="794" t="s">
        <v>601</v>
      </c>
      <c r="S35" s="1986"/>
      <c r="T35" s="1986"/>
      <c r="U35" s="1987"/>
    </row>
    <row r="36" spans="2:21" ht="25" customHeight="1">
      <c r="B36" s="2074"/>
      <c r="C36" s="2075"/>
      <c r="D36" s="2075"/>
      <c r="E36" s="2076"/>
      <c r="F36" s="1988"/>
      <c r="G36" s="1989"/>
      <c r="H36" s="1989"/>
      <c r="I36" s="1989"/>
      <c r="J36" s="1989"/>
      <c r="K36" s="1990"/>
      <c r="L36" s="1781"/>
      <c r="M36" s="1781"/>
      <c r="N36" s="1781"/>
      <c r="O36" s="1991"/>
      <c r="P36" s="1991"/>
      <c r="Q36" s="1991"/>
      <c r="R36" s="693"/>
      <c r="S36" s="1961"/>
      <c r="T36" s="1961"/>
      <c r="U36" s="1962"/>
    </row>
    <row r="37" spans="2:21" ht="25" customHeight="1">
      <c r="B37" s="2062"/>
      <c r="C37" s="2063"/>
      <c r="D37" s="2063"/>
      <c r="E37" s="2064"/>
      <c r="F37" s="1955"/>
      <c r="G37" s="1956"/>
      <c r="H37" s="1956"/>
      <c r="I37" s="1956"/>
      <c r="J37" s="1956"/>
      <c r="K37" s="1957"/>
      <c r="L37" s="1781"/>
      <c r="M37" s="1781"/>
      <c r="N37" s="1781"/>
      <c r="O37" s="1958"/>
      <c r="P37" s="1958"/>
      <c r="Q37" s="1958"/>
      <c r="R37" s="694"/>
      <c r="S37" s="1959"/>
      <c r="T37" s="1959"/>
      <c r="U37" s="1960"/>
    </row>
    <row r="38" spans="2:21" ht="25" customHeight="1">
      <c r="B38" s="2062"/>
      <c r="C38" s="2063"/>
      <c r="D38" s="2063"/>
      <c r="E38" s="2064"/>
      <c r="F38" s="1955"/>
      <c r="G38" s="1956"/>
      <c r="H38" s="1956"/>
      <c r="I38" s="1956"/>
      <c r="J38" s="1956"/>
      <c r="K38" s="1957"/>
      <c r="L38" s="1781"/>
      <c r="M38" s="1781"/>
      <c r="N38" s="1781"/>
      <c r="O38" s="1958"/>
      <c r="P38" s="1958"/>
      <c r="Q38" s="1958"/>
      <c r="R38" s="694"/>
      <c r="S38" s="1959"/>
      <c r="T38" s="1959"/>
      <c r="U38" s="1960"/>
    </row>
    <row r="39" spans="2:21" ht="25" customHeight="1">
      <c r="B39" s="2062"/>
      <c r="C39" s="2063"/>
      <c r="D39" s="2063"/>
      <c r="E39" s="2064"/>
      <c r="F39" s="1955"/>
      <c r="G39" s="1956"/>
      <c r="H39" s="1956"/>
      <c r="I39" s="1956"/>
      <c r="J39" s="1956"/>
      <c r="K39" s="1957"/>
      <c r="L39" s="1781"/>
      <c r="M39" s="1781"/>
      <c r="N39" s="1781"/>
      <c r="O39" s="1958"/>
      <c r="P39" s="1958"/>
      <c r="Q39" s="1958"/>
      <c r="R39" s="694"/>
      <c r="S39" s="1959"/>
      <c r="T39" s="1959"/>
      <c r="U39" s="1960"/>
    </row>
    <row r="40" spans="2:21" ht="25" customHeight="1">
      <c r="B40" s="2062"/>
      <c r="C40" s="2063"/>
      <c r="D40" s="2063"/>
      <c r="E40" s="2064"/>
      <c r="F40" s="1955"/>
      <c r="G40" s="1956"/>
      <c r="H40" s="1956"/>
      <c r="I40" s="1956"/>
      <c r="J40" s="1956"/>
      <c r="K40" s="1957"/>
      <c r="L40" s="1781"/>
      <c r="M40" s="1781"/>
      <c r="N40" s="1781"/>
      <c r="O40" s="1958"/>
      <c r="P40" s="1958"/>
      <c r="Q40" s="1958"/>
      <c r="R40" s="694"/>
      <c r="S40" s="1959"/>
      <c r="T40" s="1959"/>
      <c r="U40" s="1960"/>
    </row>
    <row r="41" spans="2:21" ht="25" customHeight="1">
      <c r="B41" s="2062"/>
      <c r="C41" s="2063"/>
      <c r="D41" s="2063"/>
      <c r="E41" s="2064"/>
      <c r="F41" s="1955"/>
      <c r="G41" s="1956"/>
      <c r="H41" s="1956"/>
      <c r="I41" s="1956"/>
      <c r="J41" s="1956"/>
      <c r="K41" s="1957"/>
      <c r="L41" s="1781"/>
      <c r="M41" s="1781"/>
      <c r="N41" s="1781"/>
      <c r="O41" s="1958"/>
      <c r="P41" s="1958"/>
      <c r="Q41" s="1958"/>
      <c r="R41" s="694"/>
      <c r="S41" s="1959"/>
      <c r="T41" s="1959"/>
      <c r="U41" s="1960"/>
    </row>
    <row r="42" spans="2:21" ht="25" customHeight="1">
      <c r="B42" s="2062"/>
      <c r="C42" s="2063"/>
      <c r="D42" s="2063"/>
      <c r="E42" s="2064"/>
      <c r="F42" s="1955"/>
      <c r="G42" s="1956"/>
      <c r="H42" s="1956"/>
      <c r="I42" s="1956"/>
      <c r="J42" s="1956"/>
      <c r="K42" s="1957"/>
      <c r="L42" s="1781"/>
      <c r="M42" s="1781"/>
      <c r="N42" s="1781"/>
      <c r="O42" s="1958"/>
      <c r="P42" s="1958"/>
      <c r="Q42" s="1958"/>
      <c r="R42" s="694"/>
      <c r="S42" s="1959"/>
      <c r="T42" s="1959"/>
      <c r="U42" s="1960"/>
    </row>
    <row r="43" spans="2:21" ht="25" customHeight="1">
      <c r="B43" s="2062"/>
      <c r="C43" s="2063"/>
      <c r="D43" s="2063"/>
      <c r="E43" s="2064"/>
      <c r="F43" s="1955"/>
      <c r="G43" s="1956"/>
      <c r="H43" s="1956"/>
      <c r="I43" s="1956"/>
      <c r="J43" s="1956"/>
      <c r="K43" s="1957"/>
      <c r="L43" s="1781"/>
      <c r="M43" s="1781"/>
      <c r="N43" s="1781"/>
      <c r="O43" s="1958"/>
      <c r="P43" s="1958"/>
      <c r="Q43" s="1958"/>
      <c r="R43" s="694"/>
      <c r="S43" s="1959"/>
      <c r="T43" s="1959"/>
      <c r="U43" s="1960"/>
    </row>
    <row r="44" spans="2:21" ht="25" customHeight="1">
      <c r="B44" s="2062"/>
      <c r="C44" s="2063"/>
      <c r="D44" s="2063"/>
      <c r="E44" s="2064"/>
      <c r="F44" s="1955"/>
      <c r="G44" s="1956"/>
      <c r="H44" s="1956"/>
      <c r="I44" s="1956"/>
      <c r="J44" s="1956"/>
      <c r="K44" s="1957"/>
      <c r="L44" s="1781"/>
      <c r="M44" s="1781"/>
      <c r="N44" s="1781"/>
      <c r="O44" s="1958"/>
      <c r="P44" s="1958"/>
      <c r="Q44" s="1958"/>
      <c r="R44" s="694"/>
      <c r="S44" s="1959"/>
      <c r="T44" s="1959"/>
      <c r="U44" s="1960"/>
    </row>
    <row r="45" spans="2:21" ht="25" customHeight="1">
      <c r="B45" s="2062"/>
      <c r="C45" s="2063"/>
      <c r="D45" s="2063"/>
      <c r="E45" s="2064"/>
      <c r="F45" s="1955"/>
      <c r="G45" s="1956"/>
      <c r="H45" s="1956"/>
      <c r="I45" s="1956"/>
      <c r="J45" s="1956"/>
      <c r="K45" s="1957"/>
      <c r="L45" s="1781"/>
      <c r="M45" s="1781"/>
      <c r="N45" s="1781"/>
      <c r="O45" s="1958"/>
      <c r="P45" s="1958"/>
      <c r="Q45" s="1958"/>
      <c r="R45" s="694"/>
      <c r="S45" s="1959"/>
      <c r="T45" s="1959"/>
      <c r="U45" s="1960"/>
    </row>
    <row r="46" spans="2:21" ht="25" customHeight="1">
      <c r="B46" s="2062"/>
      <c r="C46" s="2063"/>
      <c r="D46" s="2063"/>
      <c r="E46" s="2064"/>
      <c r="F46" s="1955"/>
      <c r="G46" s="1956"/>
      <c r="H46" s="1956"/>
      <c r="I46" s="1956"/>
      <c r="J46" s="1956"/>
      <c r="K46" s="1957"/>
      <c r="L46" s="1781"/>
      <c r="M46" s="1781"/>
      <c r="N46" s="1781"/>
      <c r="O46" s="1958"/>
      <c r="P46" s="1958"/>
      <c r="Q46" s="1958"/>
      <c r="R46" s="694"/>
      <c r="S46" s="1959"/>
      <c r="T46" s="1959"/>
      <c r="U46" s="1960"/>
    </row>
    <row r="47" spans="2:21" ht="25" customHeight="1">
      <c r="B47" s="2062"/>
      <c r="C47" s="2063"/>
      <c r="D47" s="2063"/>
      <c r="E47" s="2064"/>
      <c r="F47" s="1955"/>
      <c r="G47" s="1956"/>
      <c r="H47" s="1956"/>
      <c r="I47" s="1956"/>
      <c r="J47" s="1956"/>
      <c r="K47" s="1957"/>
      <c r="L47" s="1781"/>
      <c r="M47" s="1781"/>
      <c r="N47" s="1781"/>
      <c r="O47" s="1958"/>
      <c r="P47" s="1958"/>
      <c r="Q47" s="1958"/>
      <c r="R47" s="694"/>
      <c r="S47" s="1959"/>
      <c r="T47" s="1959"/>
      <c r="U47" s="1960"/>
    </row>
    <row r="48" spans="2:21" ht="25" customHeight="1">
      <c r="B48" s="2062"/>
      <c r="C48" s="2063"/>
      <c r="D48" s="2063"/>
      <c r="E48" s="2064"/>
      <c r="F48" s="1955"/>
      <c r="G48" s="1956"/>
      <c r="H48" s="1956"/>
      <c r="I48" s="1956"/>
      <c r="J48" s="1956"/>
      <c r="K48" s="1957"/>
      <c r="L48" s="1781"/>
      <c r="M48" s="1781"/>
      <c r="N48" s="1781"/>
      <c r="O48" s="1958"/>
      <c r="P48" s="1958"/>
      <c r="Q48" s="1958"/>
      <c r="R48" s="694"/>
      <c r="S48" s="1959"/>
      <c r="T48" s="1959"/>
      <c r="U48" s="1960"/>
    </row>
    <row r="49" spans="2:21" ht="25" customHeight="1">
      <c r="B49" s="2062"/>
      <c r="C49" s="2063"/>
      <c r="D49" s="2063"/>
      <c r="E49" s="2064"/>
      <c r="F49" s="1955"/>
      <c r="G49" s="1956"/>
      <c r="H49" s="1956"/>
      <c r="I49" s="1956"/>
      <c r="J49" s="1956"/>
      <c r="K49" s="1957"/>
      <c r="L49" s="1781"/>
      <c r="M49" s="1781"/>
      <c r="N49" s="1781"/>
      <c r="O49" s="1958"/>
      <c r="P49" s="1958"/>
      <c r="Q49" s="1958"/>
      <c r="R49" s="694"/>
      <c r="S49" s="1959"/>
      <c r="T49" s="1959"/>
      <c r="U49" s="1960"/>
    </row>
    <row r="50" spans="2:21" ht="25" customHeight="1">
      <c r="B50" s="2062"/>
      <c r="C50" s="2063"/>
      <c r="D50" s="2063"/>
      <c r="E50" s="2064"/>
      <c r="F50" s="1955"/>
      <c r="G50" s="1956"/>
      <c r="H50" s="1956"/>
      <c r="I50" s="1956"/>
      <c r="J50" s="1956"/>
      <c r="K50" s="1957"/>
      <c r="L50" s="1781"/>
      <c r="M50" s="1781"/>
      <c r="N50" s="1781"/>
      <c r="O50" s="1958"/>
      <c r="P50" s="1958"/>
      <c r="Q50" s="1958"/>
      <c r="R50" s="694"/>
      <c r="S50" s="1959"/>
      <c r="T50" s="1959"/>
      <c r="U50" s="1960"/>
    </row>
    <row r="51" spans="2:21" ht="25" customHeight="1">
      <c r="B51" s="2062"/>
      <c r="C51" s="2063"/>
      <c r="D51" s="2063"/>
      <c r="E51" s="2064"/>
      <c r="F51" s="1955"/>
      <c r="G51" s="1956"/>
      <c r="H51" s="1956"/>
      <c r="I51" s="1956"/>
      <c r="J51" s="1956"/>
      <c r="K51" s="1957"/>
      <c r="L51" s="1781"/>
      <c r="M51" s="1781"/>
      <c r="N51" s="1781"/>
      <c r="O51" s="1958"/>
      <c r="P51" s="1958"/>
      <c r="Q51" s="1958"/>
      <c r="R51" s="694"/>
      <c r="S51" s="1959"/>
      <c r="T51" s="1959"/>
      <c r="U51" s="1960"/>
    </row>
    <row r="52" spans="2:21" ht="25" hidden="1" customHeight="1">
      <c r="B52" s="2062"/>
      <c r="C52" s="2063"/>
      <c r="D52" s="2063"/>
      <c r="E52" s="2064"/>
      <c r="F52" s="1955"/>
      <c r="G52" s="1956"/>
      <c r="H52" s="1956"/>
      <c r="I52" s="1956"/>
      <c r="J52" s="1956"/>
      <c r="K52" s="1957"/>
      <c r="L52" s="1781"/>
      <c r="M52" s="1781"/>
      <c r="N52" s="1781"/>
      <c r="O52" s="1958"/>
      <c r="P52" s="1958"/>
      <c r="Q52" s="1958"/>
      <c r="R52" s="694"/>
      <c r="S52" s="1959"/>
      <c r="T52" s="1959"/>
      <c r="U52" s="1960"/>
    </row>
    <row r="53" spans="2:21" ht="25" customHeight="1">
      <c r="B53" s="2062"/>
      <c r="C53" s="2063"/>
      <c r="D53" s="2063"/>
      <c r="E53" s="2064"/>
      <c r="F53" s="1955"/>
      <c r="G53" s="1956"/>
      <c r="H53" s="1956"/>
      <c r="I53" s="1956"/>
      <c r="J53" s="1956"/>
      <c r="K53" s="1957"/>
      <c r="L53" s="1781"/>
      <c r="M53" s="1781"/>
      <c r="N53" s="1781"/>
      <c r="O53" s="1958"/>
      <c r="P53" s="1958"/>
      <c r="Q53" s="1958"/>
      <c r="R53" s="694"/>
      <c r="S53" s="1959"/>
      <c r="T53" s="1959"/>
      <c r="U53" s="1960"/>
    </row>
    <row r="54" spans="2:21" ht="25" customHeight="1" thickBot="1">
      <c r="B54" s="2065"/>
      <c r="C54" s="2066"/>
      <c r="D54" s="2066"/>
      <c r="E54" s="2067"/>
      <c r="F54" s="1995"/>
      <c r="G54" s="1996"/>
      <c r="H54" s="1996"/>
      <c r="I54" s="1996"/>
      <c r="J54" s="1996"/>
      <c r="K54" s="1997"/>
      <c r="L54" s="1998"/>
      <c r="M54" s="1998"/>
      <c r="N54" s="1998"/>
      <c r="O54" s="1999"/>
      <c r="P54" s="1999"/>
      <c r="Q54" s="1999"/>
      <c r="R54" s="695"/>
      <c r="S54" s="2000"/>
      <c r="T54" s="2000"/>
      <c r="U54" s="2001"/>
    </row>
    <row r="57" spans="2:21" ht="18.75" customHeight="1"/>
  </sheetData>
  <sheetProtection sheet="1" selectLockedCells="1"/>
  <mergeCells count="179">
    <mergeCell ref="B1:U1"/>
    <mergeCell ref="B44:E44"/>
    <mergeCell ref="C3:E3"/>
    <mergeCell ref="B20:E21"/>
    <mergeCell ref="B22:E22"/>
    <mergeCell ref="B23:E23"/>
    <mergeCell ref="B24:E24"/>
    <mergeCell ref="B25:E25"/>
    <mergeCell ref="T10:T12"/>
    <mergeCell ref="F27:K27"/>
    <mergeCell ref="B26:E26"/>
    <mergeCell ref="B27:E27"/>
    <mergeCell ref="B28:E28"/>
    <mergeCell ref="B29:E29"/>
    <mergeCell ref="B30:E30"/>
    <mergeCell ref="B32:E32"/>
    <mergeCell ref="B33:E33"/>
    <mergeCell ref="L27:N27"/>
    <mergeCell ref="O27:Q27"/>
    <mergeCell ref="U10:U12"/>
    <mergeCell ref="Q5:U5"/>
    <mergeCell ref="Q6:U6"/>
    <mergeCell ref="Q7:U7"/>
    <mergeCell ref="F25:K25"/>
    <mergeCell ref="F28:K28"/>
    <mergeCell ref="L28:N28"/>
    <mergeCell ref="O28:Q28"/>
    <mergeCell ref="S28:U28"/>
    <mergeCell ref="S27:U27"/>
    <mergeCell ref="B52:E52"/>
    <mergeCell ref="B53:E53"/>
    <mergeCell ref="B54:E54"/>
    <mergeCell ref="B34:E35"/>
    <mergeCell ref="B36:E36"/>
    <mergeCell ref="B37:E37"/>
    <mergeCell ref="B38:E38"/>
    <mergeCell ref="B39:E39"/>
    <mergeCell ref="B40:E40"/>
    <mergeCell ref="B41:E41"/>
    <mergeCell ref="B42:E42"/>
    <mergeCell ref="B43:E43"/>
    <mergeCell ref="B47:E47"/>
    <mergeCell ref="B48:E48"/>
    <mergeCell ref="B51:E51"/>
    <mergeCell ref="B45:E45"/>
    <mergeCell ref="B46:E46"/>
    <mergeCell ref="B50:E50"/>
    <mergeCell ref="B49:E49"/>
    <mergeCell ref="L25:N25"/>
    <mergeCell ref="O25:Q25"/>
    <mergeCell ref="F26:K26"/>
    <mergeCell ref="L26:N26"/>
    <mergeCell ref="O26:Q26"/>
    <mergeCell ref="S26:U26"/>
    <mergeCell ref="S25:U25"/>
    <mergeCell ref="M10:N12"/>
    <mergeCell ref="M9:N9"/>
    <mergeCell ref="O9:P9"/>
    <mergeCell ref="O10:P12"/>
    <mergeCell ref="Q9:R9"/>
    <mergeCell ref="Q15:U15"/>
    <mergeCell ref="Q16:U16"/>
    <mergeCell ref="Q17:U17"/>
    <mergeCell ref="Q18:U18"/>
    <mergeCell ref="B19:S19"/>
    <mergeCell ref="C2:D2"/>
    <mergeCell ref="F24:K24"/>
    <mergeCell ref="L24:N24"/>
    <mergeCell ref="O24:Q24"/>
    <mergeCell ref="S24:U24"/>
    <mergeCell ref="F22:K22"/>
    <mergeCell ref="L22:N22"/>
    <mergeCell ref="O22:Q22"/>
    <mergeCell ref="S22:U22"/>
    <mergeCell ref="F23:K23"/>
    <mergeCell ref="L23:N23"/>
    <mergeCell ref="O23:Q23"/>
    <mergeCell ref="S23:U23"/>
    <mergeCell ref="F20:K21"/>
    <mergeCell ref="L20:R20"/>
    <mergeCell ref="S20:U21"/>
    <mergeCell ref="L21:N21"/>
    <mergeCell ref="O21:Q21"/>
    <mergeCell ref="O2:P2"/>
    <mergeCell ref="Q10:R12"/>
    <mergeCell ref="C5:D5"/>
    <mergeCell ref="E5:N5"/>
    <mergeCell ref="R2:U2"/>
    <mergeCell ref="Q14:U14"/>
    <mergeCell ref="S51:U51"/>
    <mergeCell ref="F46:K46"/>
    <mergeCell ref="L46:N46"/>
    <mergeCell ref="O46:Q46"/>
    <mergeCell ref="F54:K54"/>
    <mergeCell ref="L54:N54"/>
    <mergeCell ref="O54:Q54"/>
    <mergeCell ref="S46:U46"/>
    <mergeCell ref="F47:K47"/>
    <mergeCell ref="L47:N47"/>
    <mergeCell ref="O47:Q47"/>
    <mergeCell ref="S47:U47"/>
    <mergeCell ref="S54:U54"/>
    <mergeCell ref="F52:K52"/>
    <mergeCell ref="L52:N52"/>
    <mergeCell ref="O52:Q52"/>
    <mergeCell ref="S52:U52"/>
    <mergeCell ref="F53:K53"/>
    <mergeCell ref="L53:N53"/>
    <mergeCell ref="O53:Q53"/>
    <mergeCell ref="S53:U53"/>
    <mergeCell ref="S50:U50"/>
    <mergeCell ref="S48:U48"/>
    <mergeCell ref="S49:U49"/>
    <mergeCell ref="F51:K51"/>
    <mergeCell ref="L51:N51"/>
    <mergeCell ref="O51:Q51"/>
    <mergeCell ref="O41:Q41"/>
    <mergeCell ref="F50:K50"/>
    <mergeCell ref="L50:N50"/>
    <mergeCell ref="O50:Q50"/>
    <mergeCell ref="L49:N49"/>
    <mergeCell ref="F49:K49"/>
    <mergeCell ref="O49:Q49"/>
    <mergeCell ref="O43:Q43"/>
    <mergeCell ref="F48:K48"/>
    <mergeCell ref="L48:N48"/>
    <mergeCell ref="O48:Q48"/>
    <mergeCell ref="F44:K44"/>
    <mergeCell ref="L44:N44"/>
    <mergeCell ref="O42:Q42"/>
    <mergeCell ref="S42:U42"/>
    <mergeCell ref="S41:U41"/>
    <mergeCell ref="F41:K41"/>
    <mergeCell ref="L41:N41"/>
    <mergeCell ref="S44:U44"/>
    <mergeCell ref="F45:K45"/>
    <mergeCell ref="L45:N45"/>
    <mergeCell ref="O45:Q45"/>
    <mergeCell ref="S45:U45"/>
    <mergeCell ref="O44:Q44"/>
    <mergeCell ref="F43:K43"/>
    <mergeCell ref="L43:N43"/>
    <mergeCell ref="S43:U43"/>
    <mergeCell ref="F42:K42"/>
    <mergeCell ref="L42:N42"/>
    <mergeCell ref="F29:K29"/>
    <mergeCell ref="L29:N29"/>
    <mergeCell ref="O29:Q29"/>
    <mergeCell ref="S29:U29"/>
    <mergeCell ref="O37:Q37"/>
    <mergeCell ref="S37:U37"/>
    <mergeCell ref="F38:K38"/>
    <mergeCell ref="L38:N38"/>
    <mergeCell ref="O38:Q38"/>
    <mergeCell ref="S38:U38"/>
    <mergeCell ref="L30:N30"/>
    <mergeCell ref="O30:Q30"/>
    <mergeCell ref="S30:U30"/>
    <mergeCell ref="M33:U33"/>
    <mergeCell ref="F34:K35"/>
    <mergeCell ref="L34:R34"/>
    <mergeCell ref="S34:U35"/>
    <mergeCell ref="L35:N35"/>
    <mergeCell ref="O35:Q35"/>
    <mergeCell ref="F36:K36"/>
    <mergeCell ref="L36:N36"/>
    <mergeCell ref="O36:Q36"/>
    <mergeCell ref="F30:K30"/>
    <mergeCell ref="F40:K40"/>
    <mergeCell ref="L40:N40"/>
    <mergeCell ref="O40:Q40"/>
    <mergeCell ref="S40:U40"/>
    <mergeCell ref="O39:Q39"/>
    <mergeCell ref="S39:U39"/>
    <mergeCell ref="S36:U36"/>
    <mergeCell ref="F37:K37"/>
    <mergeCell ref="L37:N37"/>
    <mergeCell ref="F39:K39"/>
    <mergeCell ref="L39:N39"/>
  </mergeCells>
  <phoneticPr fontId="3"/>
  <conditionalFormatting sqref="L22:N30">
    <cfRule type="expression" dxfId="86" priority="10" stopIfTrue="1">
      <formula>AND(MONTH(L22)&lt;10,DAY(L22)&gt;9)</formula>
    </cfRule>
    <cfRule type="expression" dxfId="85" priority="11" stopIfTrue="1">
      <formula>AND(MONTH(L22)&lt;10,DAY(L22)&lt;10)</formula>
    </cfRule>
    <cfRule type="expression" dxfId="84" priority="12" stopIfTrue="1">
      <formula>AND(MONTH(L22)&gt;9,DAY(L22)&lt;10)</formula>
    </cfRule>
  </conditionalFormatting>
  <conditionalFormatting sqref="L36:N54">
    <cfRule type="expression" dxfId="83" priority="1" stopIfTrue="1">
      <formula>AND(MONTH(L36)&lt;10,DAY(L36)&gt;9)</formula>
    </cfRule>
    <cfRule type="expression" dxfId="82" priority="2" stopIfTrue="1">
      <formula>AND(MONTH(L36)&lt;10,DAY(L36)&lt;10)</formula>
    </cfRule>
    <cfRule type="expression" dxfId="81" priority="3" stopIfTrue="1">
      <formula>AND(MONTH(L36)&gt;9,DAY(L36)&lt;10)</formula>
    </cfRule>
  </conditionalFormatting>
  <dataValidations count="1">
    <dataValidation type="list" allowBlank="1" showInputMessage="1" showErrorMessage="1" sqref="O36:Q54 O22:Q30" xr:uid="{00000000-0002-0000-0C00-000000000000}">
      <formula1>$W$22:$W$25</formula1>
    </dataValidation>
  </dataValidations>
  <pageMargins left="0.6692913385826772" right="0.39370078740157483" top="0.78740157480314965" bottom="0.43307086614173229" header="0.39370078740157483" footer="0.27559055118110237"/>
  <pageSetup paperSize="9" orientation="landscape" horizontalDpi="1200" verticalDpi="1200" r:id="rId1"/>
  <headerFooter alignWithMargins="0">
    <oddHeader>&amp;L&amp;"ＭＳ 明朝,標準"&amp;X&amp;K00-037
第10号様式(第13条関係）</oddHeader>
    <oddFooter>&amp;R&amp;"ＭＳ 明朝,標準"&amp;8&amp;K00-042受注者⇔監督員</oddFooter>
  </headerFooter>
  <rowBreaks count="1" manualBreakCount="1">
    <brk id="31"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3" tint="0.59999389629810485"/>
  </sheetPr>
  <dimension ref="A1:BG59"/>
  <sheetViews>
    <sheetView showZeros="0" view="pageBreakPreview" topLeftCell="A17" zoomScaleNormal="100" zoomScaleSheetLayoutView="100" workbookViewId="0">
      <selection activeCell="J26" sqref="J26:AJ34"/>
    </sheetView>
  </sheetViews>
  <sheetFormatPr defaultColWidth="2.36328125" defaultRowHeight="13"/>
  <cols>
    <col min="1" max="1" width="8.6328125" style="679" customWidth="1"/>
    <col min="2" max="38" width="2.36328125" style="33"/>
    <col min="39" max="39" width="2.36328125" style="33" hidden="1" customWidth="1"/>
    <col min="40" max="40" width="16.08984375" style="33" customWidth="1"/>
    <col min="41" max="46" width="2.36328125" style="33"/>
    <col min="47" max="47" width="8.6328125" style="33" customWidth="1"/>
    <col min="48" max="52" width="2.36328125" style="33"/>
    <col min="53" max="53" width="0" style="33" hidden="1" customWidth="1"/>
    <col min="54" max="16384" width="2.36328125" style="33"/>
  </cols>
  <sheetData>
    <row r="1" spans="1:39" s="281" customFormat="1" ht="20.149999999999999" customHeight="1">
      <c r="A1" s="679"/>
      <c r="B1" s="381"/>
      <c r="C1" s="381"/>
      <c r="D1" s="381"/>
      <c r="E1" s="381"/>
      <c r="F1" s="381"/>
      <c r="G1" s="381"/>
      <c r="H1" s="381"/>
      <c r="I1" s="381"/>
      <c r="J1" s="381"/>
      <c r="K1" s="381"/>
      <c r="L1" s="381"/>
      <c r="M1" s="381"/>
      <c r="N1" s="381"/>
      <c r="O1" s="381"/>
      <c r="P1" s="381"/>
      <c r="Q1" s="381"/>
      <c r="R1" s="381"/>
      <c r="S1" s="381"/>
      <c r="T1" s="381"/>
      <c r="U1" s="381"/>
      <c r="V1" s="381"/>
      <c r="W1" s="381"/>
      <c r="X1" s="381"/>
      <c r="Y1" s="381"/>
      <c r="Z1" s="1839"/>
      <c r="AA1" s="1839"/>
      <c r="AB1" s="1839"/>
      <c r="AC1" s="1839"/>
      <c r="AD1" s="1839"/>
      <c r="AE1" s="1839"/>
      <c r="AF1" s="1839"/>
      <c r="AG1" s="1839"/>
      <c r="AH1" s="1839"/>
      <c r="AI1" s="1839"/>
      <c r="AJ1" s="1840"/>
      <c r="AK1" s="45" t="s">
        <v>258</v>
      </c>
      <c r="AL1" s="45"/>
    </row>
    <row r="2" spans="1:39" ht="15" customHeight="1">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413"/>
      <c r="AC2" s="159"/>
      <c r="AD2" s="414"/>
      <c r="AE2" s="414"/>
      <c r="AF2" s="414"/>
      <c r="AG2" s="414"/>
      <c r="AH2" s="414"/>
      <c r="AI2" s="414"/>
      <c r="AJ2" s="414"/>
    </row>
    <row r="3" spans="1:39">
      <c r="B3" s="159"/>
      <c r="C3" s="2103" t="s">
        <v>27</v>
      </c>
      <c r="D3" s="1561"/>
      <c r="E3" s="1561"/>
      <c r="F3" s="1561"/>
      <c r="G3" s="1561"/>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row>
    <row r="4" spans="1:39" ht="20.149999999999999" customHeight="1">
      <c r="B4" s="159"/>
      <c r="C4" s="1903" t="s">
        <v>355</v>
      </c>
      <c r="D4" s="2101"/>
      <c r="E4" s="2101"/>
      <c r="F4" s="2102"/>
      <c r="G4" s="2102"/>
      <c r="H4" s="2102"/>
      <c r="I4" s="2102"/>
      <c r="J4" s="2102"/>
      <c r="K4" s="480"/>
      <c r="L4" s="389"/>
      <c r="M4" s="389"/>
      <c r="N4" s="389"/>
      <c r="O4" s="389"/>
      <c r="P4" s="389"/>
      <c r="Q4" s="389"/>
      <c r="R4" s="159"/>
      <c r="S4" s="159"/>
      <c r="T4" s="159"/>
      <c r="U4" s="159"/>
      <c r="V4" s="159"/>
      <c r="W4" s="159"/>
      <c r="X4" s="159"/>
      <c r="Y4" s="159"/>
      <c r="Z4" s="159"/>
      <c r="AA4" s="159"/>
      <c r="AB4" s="159"/>
      <c r="AC4" s="159"/>
      <c r="AD4" s="159"/>
      <c r="AE4" s="159"/>
      <c r="AF4" s="159"/>
      <c r="AG4" s="159"/>
      <c r="AH4" s="159"/>
      <c r="AI4" s="159"/>
      <c r="AJ4" s="159"/>
      <c r="AL4" s="411" t="s">
        <v>298</v>
      </c>
      <c r="AM4" s="40"/>
    </row>
    <row r="5" spans="1:39" ht="15" customHeight="1">
      <c r="B5" s="159"/>
      <c r="C5" s="159"/>
      <c r="D5" s="389"/>
      <c r="E5" s="389"/>
      <c r="F5" s="389"/>
      <c r="G5" s="389"/>
      <c r="H5" s="389"/>
      <c r="I5" s="389"/>
      <c r="J5" s="389"/>
      <c r="K5" s="389"/>
      <c r="L5" s="389"/>
      <c r="M5" s="389"/>
      <c r="N5" s="389"/>
      <c r="O5" s="389"/>
      <c r="P5" s="389"/>
      <c r="Q5" s="389"/>
      <c r="R5" s="159"/>
      <c r="S5" s="159"/>
      <c r="T5" s="159"/>
      <c r="U5" s="159"/>
      <c r="V5" s="159"/>
      <c r="W5" s="159"/>
      <c r="X5" s="159"/>
      <c r="Y5" s="159"/>
      <c r="Z5" s="159"/>
      <c r="AA5" s="159"/>
      <c r="AB5" s="159"/>
      <c r="AC5" s="159"/>
      <c r="AD5" s="159"/>
      <c r="AE5" s="159"/>
      <c r="AF5" s="159"/>
      <c r="AG5" s="159"/>
      <c r="AH5" s="159"/>
      <c r="AI5" s="159"/>
      <c r="AJ5" s="159"/>
    </row>
    <row r="6" spans="1:39" ht="30" customHeight="1">
      <c r="B6" s="159"/>
      <c r="C6" s="159"/>
      <c r="D6" s="159"/>
      <c r="E6" s="159"/>
      <c r="F6" s="159"/>
      <c r="G6" s="159"/>
      <c r="H6" s="159"/>
      <c r="I6" s="158"/>
      <c r="J6" s="158"/>
      <c r="K6" s="158"/>
      <c r="L6" s="158"/>
      <c r="M6" s="158"/>
      <c r="N6" s="158"/>
      <c r="O6" s="158"/>
      <c r="P6" s="158"/>
      <c r="Q6" s="158"/>
      <c r="R6" s="159"/>
      <c r="S6" s="2106" t="s">
        <v>65</v>
      </c>
      <c r="T6" s="1385"/>
      <c r="U6" s="1385"/>
      <c r="V6" s="1385"/>
      <c r="W6" s="1385"/>
      <c r="X6" s="361"/>
      <c r="Y6" s="2104">
        <f>各項目入力表!F3</f>
        <v>0</v>
      </c>
      <c r="Z6" s="2105"/>
      <c r="AA6" s="2105"/>
      <c r="AB6" s="2105"/>
      <c r="AC6" s="2105"/>
      <c r="AD6" s="2105"/>
      <c r="AE6" s="2105"/>
      <c r="AF6" s="2105"/>
      <c r="AG6" s="2105"/>
      <c r="AH6" s="2105"/>
      <c r="AI6" s="2105"/>
      <c r="AJ6" s="301"/>
      <c r="AM6" s="33" t="s">
        <v>355</v>
      </c>
    </row>
    <row r="7" spans="1:39" ht="30" customHeight="1">
      <c r="B7" s="159"/>
      <c r="C7" s="159"/>
      <c r="D7" s="159"/>
      <c r="E7" s="159"/>
      <c r="F7" s="159"/>
      <c r="G7" s="159"/>
      <c r="H7" s="159"/>
      <c r="I7" s="159"/>
      <c r="J7" s="159"/>
      <c r="K7" s="159"/>
      <c r="L7" s="159"/>
      <c r="M7" s="159"/>
      <c r="N7" s="159"/>
      <c r="O7" s="159"/>
      <c r="P7" s="159"/>
      <c r="Q7" s="159"/>
      <c r="R7" s="159"/>
      <c r="S7" s="2106" t="s">
        <v>66</v>
      </c>
      <c r="T7" s="1385"/>
      <c r="U7" s="1385"/>
      <c r="V7" s="1385"/>
      <c r="W7" s="1385"/>
      <c r="X7" s="361"/>
      <c r="Y7" s="2104">
        <f>各項目入力表!F4</f>
        <v>0</v>
      </c>
      <c r="Z7" s="2105"/>
      <c r="AA7" s="2105"/>
      <c r="AB7" s="2105"/>
      <c r="AC7" s="2105"/>
      <c r="AD7" s="2105"/>
      <c r="AE7" s="2105"/>
      <c r="AF7" s="2105"/>
      <c r="AG7" s="2105"/>
      <c r="AH7" s="2105"/>
      <c r="AI7" s="2105"/>
      <c r="AJ7" s="301"/>
      <c r="AM7" s="33" t="s">
        <v>356</v>
      </c>
    </row>
    <row r="8" spans="1:39" ht="30" customHeight="1">
      <c r="B8" s="159"/>
      <c r="C8" s="159"/>
      <c r="D8" s="159"/>
      <c r="E8" s="159"/>
      <c r="F8" s="159"/>
      <c r="G8" s="159"/>
      <c r="H8" s="159"/>
      <c r="I8" s="159"/>
      <c r="J8" s="159"/>
      <c r="K8" s="159"/>
      <c r="L8" s="159"/>
      <c r="M8" s="159"/>
      <c r="N8" s="159"/>
      <c r="O8" s="159"/>
      <c r="P8" s="159"/>
      <c r="Q8" s="159"/>
      <c r="R8" s="159"/>
      <c r="S8" s="2106" t="s">
        <v>30</v>
      </c>
      <c r="T8" s="2107"/>
      <c r="U8" s="2107"/>
      <c r="V8" s="2107"/>
      <c r="W8" s="2107"/>
      <c r="X8" s="361"/>
      <c r="Y8" s="2104">
        <f>各項目入力表!F5</f>
        <v>0</v>
      </c>
      <c r="Z8" s="2105"/>
      <c r="AA8" s="2105"/>
      <c r="AB8" s="2105"/>
      <c r="AC8" s="2105"/>
      <c r="AD8" s="2105"/>
      <c r="AE8" s="2105"/>
      <c r="AF8" s="2105"/>
      <c r="AG8" s="2105"/>
      <c r="AH8" s="2105"/>
      <c r="AI8" s="2105"/>
      <c r="AJ8" s="491" t="s">
        <v>60</v>
      </c>
    </row>
    <row r="9" spans="1:39" s="891" customFormat="1" ht="12" customHeight="1">
      <c r="B9" s="159"/>
      <c r="C9" s="159"/>
      <c r="D9" s="159"/>
      <c r="E9" s="159"/>
      <c r="F9" s="159"/>
      <c r="G9" s="159"/>
      <c r="H9" s="159"/>
      <c r="I9" s="159"/>
      <c r="J9" s="159"/>
      <c r="K9" s="159"/>
      <c r="L9" s="159"/>
      <c r="M9" s="159"/>
      <c r="N9" s="159"/>
      <c r="O9" s="159"/>
      <c r="P9" s="159"/>
      <c r="Q9" s="159"/>
      <c r="R9" s="159"/>
      <c r="S9" s="1402" t="s">
        <v>737</v>
      </c>
      <c r="T9" s="1402"/>
      <c r="U9" s="1402"/>
      <c r="V9" s="1402"/>
      <c r="W9" s="1402"/>
      <c r="X9" s="1402"/>
      <c r="Y9" s="1402"/>
      <c r="Z9" s="1402"/>
      <c r="AA9" s="1402"/>
      <c r="AB9" s="1402"/>
      <c r="AC9" s="1402"/>
      <c r="AD9" s="1402"/>
      <c r="AE9" s="1402"/>
      <c r="AF9" s="1402"/>
      <c r="AG9" s="1402"/>
      <c r="AH9" s="1402"/>
      <c r="AI9" s="1402"/>
      <c r="AJ9" s="1402"/>
    </row>
    <row r="10" spans="1:39" s="891" customFormat="1" ht="12" customHeight="1">
      <c r="B10" s="159"/>
      <c r="C10" s="159"/>
      <c r="D10" s="159"/>
      <c r="E10" s="159"/>
      <c r="F10" s="159"/>
      <c r="G10" s="159"/>
      <c r="H10" s="159"/>
      <c r="I10" s="159"/>
      <c r="J10" s="159"/>
      <c r="K10" s="159"/>
      <c r="L10" s="159"/>
      <c r="M10" s="159"/>
      <c r="N10" s="159"/>
      <c r="O10" s="159"/>
      <c r="P10" s="159"/>
      <c r="Q10" s="159"/>
      <c r="R10" s="159"/>
      <c r="S10" s="1403" t="s">
        <v>735</v>
      </c>
      <c r="T10" s="1403"/>
      <c r="U10" s="1403"/>
      <c r="V10" s="1403"/>
      <c r="W10" s="1403"/>
      <c r="X10" s="1403"/>
      <c r="Y10" s="1403"/>
      <c r="Z10" s="1403"/>
      <c r="AA10" s="1403"/>
      <c r="AB10" s="1403"/>
      <c r="AC10" s="1403"/>
      <c r="AD10" s="1403"/>
      <c r="AE10" s="1403"/>
      <c r="AF10" s="1403"/>
      <c r="AG10" s="1403"/>
      <c r="AH10" s="1403"/>
      <c r="AI10" s="1403"/>
      <c r="AJ10" s="1403"/>
    </row>
    <row r="11" spans="1:39" s="891" customFormat="1" ht="12" customHeight="1">
      <c r="B11" s="159"/>
      <c r="C11" s="159"/>
      <c r="D11" s="159"/>
      <c r="E11" s="159"/>
      <c r="F11" s="159"/>
      <c r="G11" s="159"/>
      <c r="H11" s="159"/>
      <c r="I11" s="159"/>
      <c r="J11" s="159"/>
      <c r="K11" s="159"/>
      <c r="L11" s="159"/>
      <c r="M11" s="159"/>
      <c r="N11" s="159"/>
      <c r="O11" s="159"/>
      <c r="P11" s="159"/>
      <c r="Q11" s="159"/>
      <c r="R11" s="159"/>
      <c r="S11" s="1403" t="s">
        <v>736</v>
      </c>
      <c r="T11" s="1403"/>
      <c r="U11" s="1403"/>
      <c r="V11" s="1403"/>
      <c r="W11" s="1403"/>
      <c r="X11" s="1403"/>
      <c r="Y11" s="1403"/>
      <c r="Z11" s="1403"/>
      <c r="AA11" s="1403"/>
      <c r="AB11" s="1403"/>
      <c r="AC11" s="1403"/>
      <c r="AD11" s="1403"/>
      <c r="AE11" s="1403"/>
      <c r="AF11" s="1403"/>
      <c r="AG11" s="1403"/>
      <c r="AH11" s="1403"/>
      <c r="AI11" s="1403"/>
      <c r="AJ11" s="1403"/>
    </row>
    <row r="12" spans="1:39" ht="15" customHeight="1">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row>
    <row r="13" spans="1:39" ht="30" customHeight="1">
      <c r="B13" s="2135" t="s">
        <v>69</v>
      </c>
      <c r="C13" s="1106"/>
      <c r="D13" s="1106"/>
      <c r="E13" s="1106"/>
      <c r="F13" s="1106"/>
      <c r="G13" s="1106"/>
      <c r="H13" s="1106"/>
      <c r="I13" s="1106"/>
      <c r="J13" s="1106"/>
      <c r="K13" s="1106"/>
      <c r="L13" s="1106"/>
      <c r="M13" s="1106"/>
      <c r="N13" s="1106"/>
      <c r="O13" s="1106"/>
      <c r="P13" s="1106"/>
      <c r="Q13" s="1106"/>
      <c r="R13" s="1106"/>
      <c r="S13" s="1106"/>
      <c r="T13" s="1106"/>
      <c r="U13" s="1106"/>
      <c r="V13" s="1106"/>
      <c r="W13" s="1106"/>
      <c r="X13" s="1106"/>
      <c r="Y13" s="1106"/>
      <c r="Z13" s="1106"/>
      <c r="AA13" s="1106"/>
      <c r="AB13" s="1106"/>
      <c r="AC13" s="1106"/>
      <c r="AD13" s="1106"/>
      <c r="AE13" s="1106"/>
      <c r="AF13" s="1106"/>
      <c r="AG13" s="1106"/>
      <c r="AH13" s="1106"/>
      <c r="AI13" s="1106"/>
      <c r="AJ13" s="1106"/>
    </row>
    <row r="14" spans="1:39" ht="15" customHeight="1">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row>
    <row r="15" spans="1:39" ht="20.149999999999999" customHeight="1">
      <c r="B15" s="2146" t="s">
        <v>695</v>
      </c>
      <c r="C15" s="110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6"/>
      <c r="Z15" s="1106"/>
      <c r="AA15" s="1106"/>
      <c r="AB15" s="1106"/>
      <c r="AC15" s="1106"/>
      <c r="AD15" s="1106"/>
      <c r="AE15" s="1106"/>
      <c r="AF15" s="1106"/>
      <c r="AG15" s="1106"/>
      <c r="AH15" s="1106"/>
      <c r="AI15" s="1106"/>
      <c r="AJ15" s="1106"/>
    </row>
    <row r="16" spans="1:39" ht="20.149999999999999" customHeight="1">
      <c r="B16" s="1106"/>
      <c r="C16" s="110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6"/>
      <c r="AJ16" s="1106"/>
    </row>
    <row r="17" spans="1:59" ht="15" customHeight="1">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row>
    <row r="18" spans="1:59" ht="18.75" customHeight="1">
      <c r="B18" s="2100"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1:59" ht="15" customHeight="1" thickBot="1">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row>
    <row r="20" spans="1:59" ht="15" customHeight="1">
      <c r="B20" s="382"/>
      <c r="C20" s="1916" t="s">
        <v>277</v>
      </c>
      <c r="D20" s="1035"/>
      <c r="E20" s="1035"/>
      <c r="F20" s="1035"/>
      <c r="G20" s="1035"/>
      <c r="H20" s="1035"/>
      <c r="I20" s="383"/>
      <c r="J20" s="152"/>
      <c r="K20" s="372"/>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9" ht="15" customHeight="1">
      <c r="B21" s="385"/>
      <c r="C21" s="978"/>
      <c r="D21" s="978"/>
      <c r="E21" s="978"/>
      <c r="F21" s="978"/>
      <c r="G21" s="978"/>
      <c r="H21" s="978"/>
      <c r="I21" s="386"/>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9" s="66" customFormat="1" ht="15" customHeight="1">
      <c r="A22" s="679"/>
      <c r="B22" s="1882"/>
      <c r="C22" s="1884" t="s">
        <v>100</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1860" t="s">
        <v>302</v>
      </c>
      <c r="Y22" s="1861"/>
      <c r="Z22" s="1861"/>
      <c r="AA22" s="1861"/>
      <c r="AB22" s="1862"/>
      <c r="AC22" s="1866">
        <f>各項目入力表!B5</f>
        <v>0</v>
      </c>
      <c r="AD22" s="1465"/>
      <c r="AE22" s="1465"/>
      <c r="AF22" s="1465"/>
      <c r="AG22" s="1465"/>
      <c r="AH22" s="1465"/>
      <c r="AI22" s="1465"/>
      <c r="AJ22" s="1867"/>
    </row>
    <row r="23" spans="1:59" s="66" customFormat="1" ht="15" customHeigh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N23" s="1368" t="s">
        <v>350</v>
      </c>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c r="A24" s="679"/>
      <c r="B24" s="1882"/>
      <c r="C24" s="1884" t="s">
        <v>876</v>
      </c>
      <c r="D24" s="1001"/>
      <c r="E24" s="1001"/>
      <c r="F24" s="1001"/>
      <c r="G24" s="1001"/>
      <c r="H24" s="1001"/>
      <c r="I24" s="366"/>
      <c r="J24" s="1921" t="s">
        <v>371</v>
      </c>
      <c r="K24" s="1922"/>
      <c r="L24" s="1781">
        <f>各項目入力表!B7</f>
        <v>0</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Bot="1">
      <c r="A25" s="679"/>
      <c r="B25" s="1883"/>
      <c r="C25" s="978"/>
      <c r="D25" s="978"/>
      <c r="E25" s="978"/>
      <c r="F25" s="978"/>
      <c r="G25" s="978"/>
      <c r="H25" s="978"/>
      <c r="I25" s="367"/>
      <c r="J25" s="1923" t="s">
        <v>368</v>
      </c>
      <c r="K25" s="1924"/>
      <c r="L25" s="1852">
        <f>IF(AU26=BA26,各項目入力表!B8,+IF(AU26=BA27,各項目入力表!D5,各項目入力表!D6))</f>
        <v>0</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row>
    <row r="26" spans="1:59" ht="15" customHeight="1" thickTop="1">
      <c r="B26" s="374"/>
      <c r="C26" s="2136" t="s">
        <v>274</v>
      </c>
      <c r="D26" s="1849"/>
      <c r="E26" s="1849"/>
      <c r="F26" s="1849"/>
      <c r="G26" s="1849"/>
      <c r="H26" s="1849"/>
      <c r="I26" s="376"/>
      <c r="J26" s="2140"/>
      <c r="K26" s="2140"/>
      <c r="L26" s="2140"/>
      <c r="M26" s="2140"/>
      <c r="N26" s="2140"/>
      <c r="O26" s="2140"/>
      <c r="P26" s="2140"/>
      <c r="Q26" s="2140"/>
      <c r="R26" s="2140"/>
      <c r="S26" s="2140"/>
      <c r="T26" s="2140"/>
      <c r="U26" s="2140"/>
      <c r="V26" s="2140"/>
      <c r="W26" s="2140"/>
      <c r="X26" s="2140"/>
      <c r="Y26" s="2140"/>
      <c r="Z26" s="2140"/>
      <c r="AA26" s="2140"/>
      <c r="AB26" s="2140"/>
      <c r="AC26" s="2140"/>
      <c r="AD26" s="2140"/>
      <c r="AE26" s="2140"/>
      <c r="AF26" s="2140"/>
      <c r="AG26" s="2140"/>
      <c r="AH26" s="2140"/>
      <c r="AI26" s="2140"/>
      <c r="AJ26" s="2141"/>
      <c r="AN26" s="1759" t="s">
        <v>281</v>
      </c>
      <c r="AO26" s="1010"/>
      <c r="AP26" s="1010"/>
      <c r="AQ26" s="1010"/>
      <c r="AR26" s="1010"/>
      <c r="AS26" s="1010"/>
      <c r="AT26" s="1854"/>
      <c r="AU26" s="1761" t="s">
        <v>279</v>
      </c>
      <c r="AV26" s="1855"/>
      <c r="AW26" s="1856"/>
      <c r="AX26" s="495"/>
      <c r="AY26" s="495"/>
      <c r="AZ26" s="495"/>
      <c r="BA26" s="495" t="s">
        <v>279</v>
      </c>
      <c r="BB26" s="495"/>
      <c r="BC26" s="495"/>
      <c r="BD26" s="495"/>
      <c r="BE26" s="495"/>
      <c r="BF26" s="495"/>
      <c r="BG26" s="495"/>
    </row>
    <row r="27" spans="1:59" ht="15" customHeight="1" thickBot="1">
      <c r="B27" s="377"/>
      <c r="C27" s="1843"/>
      <c r="D27" s="1843"/>
      <c r="E27" s="1843"/>
      <c r="F27" s="1843"/>
      <c r="G27" s="1843"/>
      <c r="H27" s="1843"/>
      <c r="I27" s="378"/>
      <c r="J27" s="2140"/>
      <c r="K27" s="2140"/>
      <c r="L27" s="2140"/>
      <c r="M27" s="2140"/>
      <c r="N27" s="2140"/>
      <c r="O27" s="2140"/>
      <c r="P27" s="2140"/>
      <c r="Q27" s="2140"/>
      <c r="R27" s="2140"/>
      <c r="S27" s="2140"/>
      <c r="T27" s="2140"/>
      <c r="U27" s="2140"/>
      <c r="V27" s="2140"/>
      <c r="W27" s="2140"/>
      <c r="X27" s="2140"/>
      <c r="Y27" s="2140"/>
      <c r="Z27" s="2140"/>
      <c r="AA27" s="2140"/>
      <c r="AB27" s="2140"/>
      <c r="AC27" s="2140"/>
      <c r="AD27" s="2140"/>
      <c r="AE27" s="2140"/>
      <c r="AF27" s="2140"/>
      <c r="AG27" s="2140"/>
      <c r="AH27" s="2140"/>
      <c r="AI27" s="2140"/>
      <c r="AJ27" s="2141"/>
      <c r="AN27" s="1010"/>
      <c r="AO27" s="1010"/>
      <c r="AP27" s="1010"/>
      <c r="AQ27" s="1010"/>
      <c r="AR27" s="1010"/>
      <c r="AS27" s="1010"/>
      <c r="AT27" s="1854"/>
      <c r="AU27" s="1857"/>
      <c r="AV27" s="1858"/>
      <c r="AW27" s="1859"/>
      <c r="AX27" s="495"/>
      <c r="AY27" s="495"/>
      <c r="AZ27" s="495"/>
      <c r="BA27" s="495" t="s">
        <v>315</v>
      </c>
      <c r="BB27" s="495"/>
      <c r="BC27" s="495"/>
      <c r="BD27" s="495"/>
      <c r="BE27" s="495"/>
      <c r="BF27" s="495"/>
      <c r="BG27" s="495"/>
    </row>
    <row r="28" spans="1:59" ht="15" customHeight="1" thickTop="1">
      <c r="B28" s="377"/>
      <c r="C28" s="1843"/>
      <c r="D28" s="1843"/>
      <c r="E28" s="1843"/>
      <c r="F28" s="1843"/>
      <c r="G28" s="1843"/>
      <c r="H28" s="1843"/>
      <c r="I28" s="378"/>
      <c r="J28" s="2140"/>
      <c r="K28" s="2140"/>
      <c r="L28" s="2140"/>
      <c r="M28" s="2140"/>
      <c r="N28" s="2140"/>
      <c r="O28" s="2140"/>
      <c r="P28" s="2140"/>
      <c r="Q28" s="2140"/>
      <c r="R28" s="2140"/>
      <c r="S28" s="2140"/>
      <c r="T28" s="2140"/>
      <c r="U28" s="2140"/>
      <c r="V28" s="2140"/>
      <c r="W28" s="2140"/>
      <c r="X28" s="2140"/>
      <c r="Y28" s="2140"/>
      <c r="Z28" s="2140"/>
      <c r="AA28" s="2140"/>
      <c r="AB28" s="2140"/>
      <c r="AC28" s="2140"/>
      <c r="AD28" s="2140"/>
      <c r="AE28" s="2140"/>
      <c r="AF28" s="2140"/>
      <c r="AG28" s="2140"/>
      <c r="AH28" s="2140"/>
      <c r="AI28" s="2140"/>
      <c r="AJ28" s="2141"/>
      <c r="AN28" s="495"/>
      <c r="AO28" s="495"/>
      <c r="AP28" s="495"/>
      <c r="AQ28" s="495"/>
      <c r="AR28" s="495"/>
      <c r="AS28" s="495"/>
      <c r="AT28" s="495"/>
      <c r="AU28" s="495"/>
      <c r="AV28" s="495"/>
      <c r="AW28" s="495"/>
      <c r="AX28" s="495"/>
      <c r="AY28" s="495"/>
      <c r="AZ28" s="495"/>
      <c r="BA28" s="495" t="s">
        <v>316</v>
      </c>
      <c r="BB28" s="495"/>
      <c r="BC28" s="495"/>
      <c r="BD28" s="495"/>
      <c r="BE28" s="495"/>
      <c r="BF28" s="495"/>
      <c r="BG28" s="495"/>
    </row>
    <row r="29" spans="1:59" ht="15" customHeight="1">
      <c r="B29" s="377"/>
      <c r="C29" s="1843"/>
      <c r="D29" s="1843"/>
      <c r="E29" s="1843"/>
      <c r="F29" s="1843"/>
      <c r="G29" s="1843"/>
      <c r="H29" s="1843"/>
      <c r="I29" s="378"/>
      <c r="J29" s="2140"/>
      <c r="K29" s="2140"/>
      <c r="L29" s="2140"/>
      <c r="M29" s="2140"/>
      <c r="N29" s="2140"/>
      <c r="O29" s="2140"/>
      <c r="P29" s="2140"/>
      <c r="Q29" s="2140"/>
      <c r="R29" s="2140"/>
      <c r="S29" s="2140"/>
      <c r="T29" s="2140"/>
      <c r="U29" s="2140"/>
      <c r="V29" s="2140"/>
      <c r="W29" s="2140"/>
      <c r="X29" s="2140"/>
      <c r="Y29" s="2140"/>
      <c r="Z29" s="2140"/>
      <c r="AA29" s="2140"/>
      <c r="AB29" s="2140"/>
      <c r="AC29" s="2140"/>
      <c r="AD29" s="2140"/>
      <c r="AE29" s="2140"/>
      <c r="AF29" s="2140"/>
      <c r="AG29" s="2140"/>
      <c r="AH29" s="2140"/>
      <c r="AI29" s="2140"/>
      <c r="AJ29" s="2141"/>
    </row>
    <row r="30" spans="1:59" ht="15" customHeight="1">
      <c r="B30" s="377"/>
      <c r="C30" s="1843"/>
      <c r="D30" s="1843"/>
      <c r="E30" s="1843"/>
      <c r="F30" s="1843"/>
      <c r="G30" s="1843"/>
      <c r="H30" s="1843"/>
      <c r="I30" s="378"/>
      <c r="J30" s="2140"/>
      <c r="K30" s="2140"/>
      <c r="L30" s="2140"/>
      <c r="M30" s="2140"/>
      <c r="N30" s="2140"/>
      <c r="O30" s="2140"/>
      <c r="P30" s="2140"/>
      <c r="Q30" s="2140"/>
      <c r="R30" s="2140"/>
      <c r="S30" s="2140"/>
      <c r="T30" s="2140"/>
      <c r="U30" s="2140"/>
      <c r="V30" s="2140"/>
      <c r="W30" s="2140"/>
      <c r="X30" s="2140"/>
      <c r="Y30" s="2140"/>
      <c r="Z30" s="2140"/>
      <c r="AA30" s="2140"/>
      <c r="AB30" s="2140"/>
      <c r="AC30" s="2140"/>
      <c r="AD30" s="2140"/>
      <c r="AE30" s="2140"/>
      <c r="AF30" s="2140"/>
      <c r="AG30" s="2140"/>
      <c r="AH30" s="2140"/>
      <c r="AI30" s="2140"/>
      <c r="AJ30" s="2141"/>
    </row>
    <row r="31" spans="1:59" ht="15" customHeight="1">
      <c r="B31" s="377"/>
      <c r="C31" s="1843"/>
      <c r="D31" s="1843"/>
      <c r="E31" s="1843"/>
      <c r="F31" s="1843"/>
      <c r="G31" s="1843"/>
      <c r="H31" s="1843"/>
      <c r="I31" s="378"/>
      <c r="J31" s="2140"/>
      <c r="K31" s="2140"/>
      <c r="L31" s="2140"/>
      <c r="M31" s="2140"/>
      <c r="N31" s="2140"/>
      <c r="O31" s="2140"/>
      <c r="P31" s="2140"/>
      <c r="Q31" s="2140"/>
      <c r="R31" s="2140"/>
      <c r="S31" s="2140"/>
      <c r="T31" s="2140"/>
      <c r="U31" s="2140"/>
      <c r="V31" s="2140"/>
      <c r="W31" s="2140"/>
      <c r="X31" s="2140"/>
      <c r="Y31" s="2140"/>
      <c r="Z31" s="2140"/>
      <c r="AA31" s="2140"/>
      <c r="AB31" s="2140"/>
      <c r="AC31" s="2140"/>
      <c r="AD31" s="2140"/>
      <c r="AE31" s="2140"/>
      <c r="AF31" s="2140"/>
      <c r="AG31" s="2140"/>
      <c r="AH31" s="2140"/>
      <c r="AI31" s="2140"/>
      <c r="AJ31" s="2141"/>
    </row>
    <row r="32" spans="1:59" ht="15" customHeight="1">
      <c r="B32" s="377"/>
      <c r="C32" s="1843"/>
      <c r="D32" s="1843"/>
      <c r="E32" s="1843"/>
      <c r="F32" s="1843"/>
      <c r="G32" s="1843"/>
      <c r="H32" s="1843"/>
      <c r="I32" s="378"/>
      <c r="J32" s="2140"/>
      <c r="K32" s="2140"/>
      <c r="L32" s="2140"/>
      <c r="M32" s="2140"/>
      <c r="N32" s="2140"/>
      <c r="O32" s="2140"/>
      <c r="P32" s="2140"/>
      <c r="Q32" s="2140"/>
      <c r="R32" s="2140"/>
      <c r="S32" s="2140"/>
      <c r="T32" s="2140"/>
      <c r="U32" s="2140"/>
      <c r="V32" s="2140"/>
      <c r="W32" s="2140"/>
      <c r="X32" s="2140"/>
      <c r="Y32" s="2140"/>
      <c r="Z32" s="2140"/>
      <c r="AA32" s="2140"/>
      <c r="AB32" s="2140"/>
      <c r="AC32" s="2140"/>
      <c r="AD32" s="2140"/>
      <c r="AE32" s="2140"/>
      <c r="AF32" s="2140"/>
      <c r="AG32" s="2140"/>
      <c r="AH32" s="2140"/>
      <c r="AI32" s="2140"/>
      <c r="AJ32" s="2141"/>
    </row>
    <row r="33" spans="2:36" ht="15" customHeight="1">
      <c r="B33" s="377"/>
      <c r="C33" s="1843"/>
      <c r="D33" s="1843"/>
      <c r="E33" s="1843"/>
      <c r="F33" s="1843"/>
      <c r="G33" s="1843"/>
      <c r="H33" s="1843"/>
      <c r="I33" s="378"/>
      <c r="J33" s="2140"/>
      <c r="K33" s="2140"/>
      <c r="L33" s="2140"/>
      <c r="M33" s="2140"/>
      <c r="N33" s="2140"/>
      <c r="O33" s="2140"/>
      <c r="P33" s="2140"/>
      <c r="Q33" s="2140"/>
      <c r="R33" s="2140"/>
      <c r="S33" s="2140"/>
      <c r="T33" s="2140"/>
      <c r="U33" s="2140"/>
      <c r="V33" s="2140"/>
      <c r="W33" s="2140"/>
      <c r="X33" s="2140"/>
      <c r="Y33" s="2140"/>
      <c r="Z33" s="2140"/>
      <c r="AA33" s="2140"/>
      <c r="AB33" s="2140"/>
      <c r="AC33" s="2140"/>
      <c r="AD33" s="2140"/>
      <c r="AE33" s="2140"/>
      <c r="AF33" s="2140"/>
      <c r="AG33" s="2140"/>
      <c r="AH33" s="2140"/>
      <c r="AI33" s="2140"/>
      <c r="AJ33" s="2141"/>
    </row>
    <row r="34" spans="2:36" ht="15" customHeight="1">
      <c r="B34" s="394"/>
      <c r="C34" s="1917"/>
      <c r="D34" s="1917"/>
      <c r="E34" s="1917"/>
      <c r="F34" s="1917"/>
      <c r="G34" s="1917"/>
      <c r="H34" s="1917"/>
      <c r="I34" s="302"/>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0"/>
      <c r="AJ34" s="2141"/>
    </row>
    <row r="35" spans="2:36" ht="30" customHeight="1">
      <c r="B35" s="363"/>
      <c r="C35" s="995" t="s">
        <v>275</v>
      </c>
      <c r="D35" s="995"/>
      <c r="E35" s="995"/>
      <c r="F35" s="995"/>
      <c r="G35" s="995"/>
      <c r="H35" s="995"/>
      <c r="I35" s="412"/>
      <c r="J35" s="2153"/>
      <c r="K35" s="2154"/>
      <c r="L35" s="2154"/>
      <c r="M35" s="2154"/>
      <c r="N35" s="2154"/>
      <c r="O35" s="2154"/>
      <c r="P35" s="2154"/>
      <c r="Q35" s="2154"/>
      <c r="R35" s="2154"/>
      <c r="S35" s="2154"/>
      <c r="T35" s="2154"/>
      <c r="U35" s="2154"/>
      <c r="V35" s="2154"/>
      <c r="W35" s="2154"/>
      <c r="X35" s="2154"/>
      <c r="Y35" s="2154"/>
      <c r="Z35" s="2154"/>
      <c r="AA35" s="2154"/>
      <c r="AB35" s="2154"/>
      <c r="AC35" s="2154"/>
      <c r="AD35" s="2154"/>
      <c r="AE35" s="2154"/>
      <c r="AF35" s="2154"/>
      <c r="AG35" s="2154"/>
      <c r="AH35" s="2154"/>
      <c r="AI35" s="2154"/>
      <c r="AJ35" s="2155"/>
    </row>
    <row r="36" spans="2:36" ht="30" customHeight="1">
      <c r="B36" s="363"/>
      <c r="C36" s="995" t="s">
        <v>276</v>
      </c>
      <c r="D36" s="995"/>
      <c r="E36" s="995"/>
      <c r="F36" s="995"/>
      <c r="G36" s="995"/>
      <c r="H36" s="995"/>
      <c r="I36" s="412"/>
      <c r="J36" s="2148"/>
      <c r="K36" s="2149"/>
      <c r="L36" s="1784"/>
      <c r="M36" s="1784"/>
      <c r="N36" s="1784"/>
      <c r="O36" s="1784"/>
      <c r="P36" s="1784"/>
      <c r="Q36" s="1784"/>
      <c r="R36" s="1784"/>
      <c r="S36" s="1784"/>
      <c r="T36" s="1784"/>
      <c r="U36" s="1784"/>
      <c r="V36" s="1784"/>
      <c r="W36" s="2150"/>
      <c r="X36" s="2137"/>
      <c r="Y36" s="2138"/>
      <c r="Z36" s="2138"/>
      <c r="AA36" s="2138"/>
      <c r="AB36" s="2138"/>
      <c r="AC36" s="2138"/>
      <c r="AD36" s="2138"/>
      <c r="AE36" s="2138"/>
      <c r="AF36" s="2138"/>
      <c r="AG36" s="2138"/>
      <c r="AH36" s="2138"/>
      <c r="AI36" s="2138"/>
      <c r="AJ36" s="2139"/>
    </row>
    <row r="37" spans="2:36" ht="15" customHeight="1">
      <c r="B37" s="375"/>
      <c r="C37" s="1849" t="s">
        <v>278</v>
      </c>
      <c r="D37" s="1849"/>
      <c r="E37" s="1849"/>
      <c r="F37" s="1849"/>
      <c r="G37" s="1849"/>
      <c r="H37" s="1849"/>
      <c r="I37" s="355"/>
      <c r="J37" s="2140"/>
      <c r="K37" s="2142"/>
      <c r="L37" s="2142"/>
      <c r="M37" s="2142"/>
      <c r="N37" s="2142"/>
      <c r="O37" s="2142"/>
      <c r="P37" s="2142"/>
      <c r="Q37" s="2142"/>
      <c r="R37" s="2142"/>
      <c r="S37" s="2142"/>
      <c r="T37" s="2142"/>
      <c r="U37" s="2142"/>
      <c r="V37" s="2142"/>
      <c r="W37" s="2142"/>
      <c r="X37" s="2142"/>
      <c r="Y37" s="2142"/>
      <c r="Z37" s="2142"/>
      <c r="AA37" s="2142"/>
      <c r="AB37" s="2142"/>
      <c r="AC37" s="2142"/>
      <c r="AD37" s="2142"/>
      <c r="AE37" s="2142"/>
      <c r="AF37" s="2142"/>
      <c r="AG37" s="2142"/>
      <c r="AH37" s="2142"/>
      <c r="AI37" s="2142"/>
      <c r="AJ37" s="2143"/>
    </row>
    <row r="38" spans="2:36" ht="15" customHeight="1">
      <c r="B38" s="358"/>
      <c r="C38" s="1843"/>
      <c r="D38" s="1843"/>
      <c r="E38" s="1843"/>
      <c r="F38" s="1843"/>
      <c r="G38" s="1843"/>
      <c r="H38" s="1843"/>
      <c r="I38" s="341"/>
      <c r="J38" s="2142"/>
      <c r="K38" s="2142"/>
      <c r="L38" s="2142"/>
      <c r="M38" s="2142"/>
      <c r="N38" s="2142"/>
      <c r="O38" s="2142"/>
      <c r="P38" s="2142"/>
      <c r="Q38" s="2142"/>
      <c r="R38" s="2142"/>
      <c r="S38" s="2142"/>
      <c r="T38" s="2142"/>
      <c r="U38" s="2142"/>
      <c r="V38" s="2142"/>
      <c r="W38" s="2142"/>
      <c r="X38" s="2142"/>
      <c r="Y38" s="2142"/>
      <c r="Z38" s="2142"/>
      <c r="AA38" s="2142"/>
      <c r="AB38" s="2142"/>
      <c r="AC38" s="2142"/>
      <c r="AD38" s="2142"/>
      <c r="AE38" s="2142"/>
      <c r="AF38" s="2142"/>
      <c r="AG38" s="2142"/>
      <c r="AH38" s="2142"/>
      <c r="AI38" s="2142"/>
      <c r="AJ38" s="2143"/>
    </row>
    <row r="39" spans="2:36" ht="15" customHeight="1">
      <c r="B39" s="358"/>
      <c r="C39" s="1843"/>
      <c r="D39" s="1843"/>
      <c r="E39" s="1843"/>
      <c r="F39" s="1843"/>
      <c r="G39" s="1843"/>
      <c r="H39" s="1843"/>
      <c r="I39" s="341"/>
      <c r="J39" s="2142"/>
      <c r="K39" s="2142"/>
      <c r="L39" s="2142"/>
      <c r="M39" s="2142"/>
      <c r="N39" s="2142"/>
      <c r="O39" s="2142"/>
      <c r="P39" s="2142"/>
      <c r="Q39" s="2142"/>
      <c r="R39" s="2142"/>
      <c r="S39" s="2142"/>
      <c r="T39" s="2142"/>
      <c r="U39" s="2142"/>
      <c r="V39" s="2142"/>
      <c r="W39" s="2142"/>
      <c r="X39" s="2142"/>
      <c r="Y39" s="2142"/>
      <c r="Z39" s="2142"/>
      <c r="AA39" s="2142"/>
      <c r="AB39" s="2142"/>
      <c r="AC39" s="2142"/>
      <c r="AD39" s="2142"/>
      <c r="AE39" s="2142"/>
      <c r="AF39" s="2142"/>
      <c r="AG39" s="2142"/>
      <c r="AH39" s="2142"/>
      <c r="AI39" s="2142"/>
      <c r="AJ39" s="2143"/>
    </row>
    <row r="40" spans="2:36" ht="15" customHeight="1">
      <c r="B40" s="358"/>
      <c r="C40" s="1843"/>
      <c r="D40" s="1843"/>
      <c r="E40" s="1843"/>
      <c r="F40" s="1843"/>
      <c r="G40" s="1843"/>
      <c r="H40" s="1843"/>
      <c r="I40" s="341"/>
      <c r="J40" s="2142"/>
      <c r="K40" s="2142"/>
      <c r="L40" s="2142"/>
      <c r="M40" s="2142"/>
      <c r="N40" s="2142"/>
      <c r="O40" s="2142"/>
      <c r="P40" s="2142"/>
      <c r="Q40" s="2142"/>
      <c r="R40" s="2142"/>
      <c r="S40" s="2142"/>
      <c r="T40" s="2142"/>
      <c r="U40" s="2142"/>
      <c r="V40" s="2142"/>
      <c r="W40" s="2142"/>
      <c r="X40" s="2142"/>
      <c r="Y40" s="2142"/>
      <c r="Z40" s="2142"/>
      <c r="AA40" s="2142"/>
      <c r="AB40" s="2142"/>
      <c r="AC40" s="2142"/>
      <c r="AD40" s="2142"/>
      <c r="AE40" s="2142"/>
      <c r="AF40" s="2142"/>
      <c r="AG40" s="2142"/>
      <c r="AH40" s="2142"/>
      <c r="AI40" s="2142"/>
      <c r="AJ40" s="2143"/>
    </row>
    <row r="41" spans="2:36" ht="15" customHeight="1">
      <c r="B41" s="358"/>
      <c r="C41" s="1843"/>
      <c r="D41" s="1843"/>
      <c r="E41" s="1843"/>
      <c r="F41" s="1843"/>
      <c r="G41" s="1843"/>
      <c r="H41" s="1843"/>
      <c r="I41" s="341"/>
      <c r="J41" s="2142"/>
      <c r="K41" s="2142"/>
      <c r="L41" s="2142"/>
      <c r="M41" s="2142"/>
      <c r="N41" s="2142"/>
      <c r="O41" s="2142"/>
      <c r="P41" s="2142"/>
      <c r="Q41" s="2142"/>
      <c r="R41" s="2142"/>
      <c r="S41" s="2142"/>
      <c r="T41" s="2142"/>
      <c r="U41" s="2142"/>
      <c r="V41" s="2142"/>
      <c r="W41" s="2142"/>
      <c r="X41" s="2142"/>
      <c r="Y41" s="2142"/>
      <c r="Z41" s="2142"/>
      <c r="AA41" s="2142"/>
      <c r="AB41" s="2142"/>
      <c r="AC41" s="2142"/>
      <c r="AD41" s="2142"/>
      <c r="AE41" s="2142"/>
      <c r="AF41" s="2142"/>
      <c r="AG41" s="2142"/>
      <c r="AH41" s="2142"/>
      <c r="AI41" s="2142"/>
      <c r="AJ41" s="2143"/>
    </row>
    <row r="42" spans="2:36" ht="15" customHeight="1">
      <c r="B42" s="358"/>
      <c r="C42" s="1843"/>
      <c r="D42" s="1843"/>
      <c r="E42" s="1843"/>
      <c r="F42" s="1843"/>
      <c r="G42" s="1843"/>
      <c r="H42" s="1843"/>
      <c r="I42" s="341"/>
      <c r="J42" s="2142"/>
      <c r="K42" s="2142"/>
      <c r="L42" s="2142"/>
      <c r="M42" s="2142"/>
      <c r="N42" s="2142"/>
      <c r="O42" s="2142"/>
      <c r="P42" s="2142"/>
      <c r="Q42" s="2142"/>
      <c r="R42" s="2142"/>
      <c r="S42" s="2142"/>
      <c r="T42" s="2142"/>
      <c r="U42" s="2142"/>
      <c r="V42" s="2142"/>
      <c r="W42" s="2142"/>
      <c r="X42" s="2142"/>
      <c r="Y42" s="2142"/>
      <c r="Z42" s="2142"/>
      <c r="AA42" s="2142"/>
      <c r="AB42" s="2142"/>
      <c r="AC42" s="2142"/>
      <c r="AD42" s="2142"/>
      <c r="AE42" s="2142"/>
      <c r="AF42" s="2142"/>
      <c r="AG42" s="2142"/>
      <c r="AH42" s="2142"/>
      <c r="AI42" s="2142"/>
      <c r="AJ42" s="2143"/>
    </row>
    <row r="43" spans="2:36" ht="15" customHeight="1" thickBot="1">
      <c r="B43" s="359"/>
      <c r="C43" s="969"/>
      <c r="D43" s="969"/>
      <c r="E43" s="969"/>
      <c r="F43" s="969"/>
      <c r="G43" s="969"/>
      <c r="H43" s="969"/>
      <c r="I43" s="342"/>
      <c r="J43" s="2144"/>
      <c r="K43" s="2144"/>
      <c r="L43" s="2144"/>
      <c r="M43" s="2144"/>
      <c r="N43" s="2144"/>
      <c r="O43" s="2144"/>
      <c r="P43" s="2144"/>
      <c r="Q43" s="2144"/>
      <c r="R43" s="2144"/>
      <c r="S43" s="2144"/>
      <c r="T43" s="2144"/>
      <c r="U43" s="2144"/>
      <c r="V43" s="2144"/>
      <c r="W43" s="2144"/>
      <c r="X43" s="2144"/>
      <c r="Y43" s="2144"/>
      <c r="Z43" s="2144"/>
      <c r="AA43" s="2144"/>
      <c r="AB43" s="2144"/>
      <c r="AC43" s="2144"/>
      <c r="AD43" s="2144"/>
      <c r="AE43" s="2144"/>
      <c r="AF43" s="2144"/>
      <c r="AG43" s="2144"/>
      <c r="AH43" s="2144"/>
      <c r="AI43" s="2144"/>
      <c r="AJ43" s="2145"/>
    </row>
    <row r="44" spans="2:36" s="891" customFormat="1" ht="15" customHeight="1">
      <c r="Q44" s="1837" t="s">
        <v>743</v>
      </c>
      <c r="R44" s="1837"/>
      <c r="S44" s="1837"/>
      <c r="T44" s="1837"/>
      <c r="U44" s="1837" t="s">
        <v>744</v>
      </c>
      <c r="V44" s="1837"/>
      <c r="W44" s="1837"/>
      <c r="X44" s="1837"/>
      <c r="Y44" s="1837" t="s">
        <v>8</v>
      </c>
      <c r="Z44" s="1837"/>
      <c r="AA44" s="1837"/>
      <c r="AB44" s="1837"/>
      <c r="AC44" s="1837" t="s">
        <v>7</v>
      </c>
      <c r="AD44" s="1837"/>
      <c r="AE44" s="1837"/>
      <c r="AF44" s="1837"/>
      <c r="AG44" s="1837" t="s">
        <v>28</v>
      </c>
      <c r="AH44" s="1837"/>
      <c r="AI44" s="1837"/>
      <c r="AJ44" s="1837"/>
    </row>
    <row r="45" spans="2:36" s="891" customFormat="1" ht="12.65" customHeight="1">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1"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1"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8" spans="2:36" s="891" customFormat="1" ht="12.65" customHeight="1">
      <c r="B48" s="67"/>
      <c r="C48" s="67"/>
      <c r="D48" s="67"/>
      <c r="E48" s="67"/>
      <c r="F48" s="67"/>
      <c r="G48" s="67"/>
      <c r="H48" s="67"/>
      <c r="I48" s="67"/>
      <c r="J48" s="67"/>
      <c r="K48" s="67"/>
      <c r="L48" s="67"/>
      <c r="M48" s="67"/>
      <c r="N48" s="67"/>
      <c r="O48" s="67"/>
      <c r="P48" s="67"/>
      <c r="Q48" s="1838"/>
      <c r="R48" s="1838"/>
      <c r="S48" s="1838"/>
      <c r="T48" s="1838"/>
      <c r="U48" s="1838"/>
      <c r="V48" s="1838"/>
      <c r="W48" s="1838"/>
      <c r="X48" s="1838"/>
      <c r="Y48" s="1838"/>
      <c r="Z48" s="1838"/>
      <c r="AA48" s="1838"/>
      <c r="AB48" s="1838"/>
      <c r="AC48" s="1838"/>
      <c r="AD48" s="1838"/>
      <c r="AE48" s="1838"/>
      <c r="AF48" s="1838"/>
      <c r="AG48" s="1838"/>
      <c r="AH48" s="1838"/>
      <c r="AI48" s="1838"/>
      <c r="AJ48" s="1838"/>
    </row>
    <row r="49" spans="2:36">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row>
    <row r="50" spans="2:36">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row>
    <row r="51" spans="2:36" s="2" customFormat="1" ht="18.75" hidden="1" customHeight="1">
      <c r="B51" s="2151" t="s">
        <v>93</v>
      </c>
      <c r="C51" s="2131"/>
      <c r="D51" s="2131"/>
      <c r="E51" s="2131"/>
      <c r="F51" s="2152" t="s">
        <v>94</v>
      </c>
      <c r="G51" s="2131"/>
      <c r="H51" s="2131"/>
      <c r="I51" s="2132"/>
      <c r="J51" s="2133" t="s">
        <v>82</v>
      </c>
      <c r="K51" s="2131"/>
      <c r="L51" s="2131"/>
      <c r="M51" s="2131"/>
      <c r="N51" s="2134" t="s">
        <v>7</v>
      </c>
      <c r="O51" s="2131"/>
      <c r="P51" s="2131"/>
      <c r="Q51" s="2131"/>
      <c r="R51" s="2134" t="s">
        <v>28</v>
      </c>
      <c r="S51" s="2131"/>
      <c r="T51" s="2131"/>
      <c r="U51" s="2147"/>
      <c r="V51" s="2130"/>
      <c r="W51" s="2131"/>
      <c r="X51" s="2131"/>
      <c r="Y51" s="2132"/>
      <c r="Z51" s="343"/>
      <c r="AA51" s="70"/>
      <c r="AB51" s="70"/>
      <c r="AC51" s="2130" t="s">
        <v>18</v>
      </c>
      <c r="AD51" s="2131"/>
      <c r="AE51" s="2131"/>
      <c r="AF51" s="2131"/>
      <c r="AG51" s="2121" t="s">
        <v>92</v>
      </c>
      <c r="AH51" s="2122"/>
      <c r="AI51" s="2122"/>
      <c r="AJ51" s="2123"/>
    </row>
    <row r="52" spans="2:36" s="2" customFormat="1" ht="13" hidden="1" customHeight="1">
      <c r="B52" s="2108"/>
      <c r="C52" s="2109"/>
      <c r="D52" s="2109"/>
      <c r="E52" s="2109"/>
      <c r="F52" s="2113"/>
      <c r="G52" s="2109"/>
      <c r="H52" s="2109"/>
      <c r="I52" s="2114"/>
      <c r="J52" s="2116"/>
      <c r="K52" s="2109"/>
      <c r="L52" s="2109"/>
      <c r="M52" s="2109"/>
      <c r="N52" s="2113"/>
      <c r="O52" s="2109"/>
      <c r="P52" s="2109"/>
      <c r="Q52" s="2109"/>
      <c r="R52" s="2113"/>
      <c r="S52" s="2109"/>
      <c r="T52" s="2109"/>
      <c r="U52" s="2119"/>
      <c r="V52" s="2108"/>
      <c r="W52" s="2109"/>
      <c r="X52" s="2109"/>
      <c r="Y52" s="2114"/>
      <c r="Z52" s="339"/>
      <c r="AA52" s="339"/>
      <c r="AB52" s="73"/>
      <c r="AC52" s="2110"/>
      <c r="AD52" s="2109"/>
      <c r="AE52" s="2109"/>
      <c r="AF52" s="2109"/>
      <c r="AG52" s="2124"/>
      <c r="AH52" s="2125"/>
      <c r="AI52" s="2125"/>
      <c r="AJ52" s="2126"/>
    </row>
    <row r="53" spans="2:36" s="2" customFormat="1" ht="13" hidden="1" customHeight="1">
      <c r="B53" s="2110"/>
      <c r="C53" s="2109"/>
      <c r="D53" s="2109"/>
      <c r="E53" s="2109"/>
      <c r="F53" s="2109"/>
      <c r="G53" s="2109"/>
      <c r="H53" s="2109"/>
      <c r="I53" s="2114"/>
      <c r="J53" s="2117"/>
      <c r="K53" s="2109"/>
      <c r="L53" s="2109"/>
      <c r="M53" s="2109"/>
      <c r="N53" s="2109"/>
      <c r="O53" s="2109"/>
      <c r="P53" s="2109"/>
      <c r="Q53" s="2109"/>
      <c r="R53" s="2109"/>
      <c r="S53" s="2109"/>
      <c r="T53" s="2109"/>
      <c r="U53" s="2119"/>
      <c r="V53" s="2110"/>
      <c r="W53" s="2109"/>
      <c r="X53" s="2109"/>
      <c r="Y53" s="2114"/>
      <c r="Z53" s="339"/>
      <c r="AA53" s="339"/>
      <c r="AB53" s="339"/>
      <c r="AC53" s="2110"/>
      <c r="AD53" s="2109"/>
      <c r="AE53" s="2109"/>
      <c r="AF53" s="2109"/>
      <c r="AG53" s="2124"/>
      <c r="AH53" s="2125"/>
      <c r="AI53" s="2125"/>
      <c r="AJ53" s="2126"/>
    </row>
    <row r="54" spans="2:36" s="2" customFormat="1" ht="13" hidden="1" customHeight="1">
      <c r="B54" s="2110"/>
      <c r="C54" s="2109"/>
      <c r="D54" s="2109"/>
      <c r="E54" s="2109"/>
      <c r="F54" s="2109"/>
      <c r="G54" s="2109"/>
      <c r="H54" s="2109"/>
      <c r="I54" s="2114"/>
      <c r="J54" s="2117"/>
      <c r="K54" s="2109"/>
      <c r="L54" s="2109"/>
      <c r="M54" s="2109"/>
      <c r="N54" s="2109"/>
      <c r="O54" s="2109"/>
      <c r="P54" s="2109"/>
      <c r="Q54" s="2109"/>
      <c r="R54" s="2109"/>
      <c r="S54" s="2109"/>
      <c r="T54" s="2109"/>
      <c r="U54" s="2119"/>
      <c r="V54" s="2110"/>
      <c r="W54" s="2109"/>
      <c r="X54" s="2109"/>
      <c r="Y54" s="2114"/>
      <c r="Z54" s="339"/>
      <c r="AA54" s="339"/>
      <c r="AB54" s="339"/>
      <c r="AC54" s="2110"/>
      <c r="AD54" s="2109"/>
      <c r="AE54" s="2109"/>
      <c r="AF54" s="2109"/>
      <c r="AG54" s="2124"/>
      <c r="AH54" s="2125"/>
      <c r="AI54" s="2125"/>
      <c r="AJ54" s="2126"/>
    </row>
    <row r="55" spans="2:36" s="2" customFormat="1" ht="13" hidden="1" customHeight="1" thickBot="1">
      <c r="B55" s="2111"/>
      <c r="C55" s="2112"/>
      <c r="D55" s="2112"/>
      <c r="E55" s="2112"/>
      <c r="F55" s="2112"/>
      <c r="G55" s="2112"/>
      <c r="H55" s="2112"/>
      <c r="I55" s="2115"/>
      <c r="J55" s="2118"/>
      <c r="K55" s="2112"/>
      <c r="L55" s="2112"/>
      <c r="M55" s="2112"/>
      <c r="N55" s="2112"/>
      <c r="O55" s="2112"/>
      <c r="P55" s="2112"/>
      <c r="Q55" s="2112"/>
      <c r="R55" s="2112"/>
      <c r="S55" s="2112"/>
      <c r="T55" s="2112"/>
      <c r="U55" s="2120"/>
      <c r="V55" s="2111"/>
      <c r="W55" s="2112"/>
      <c r="X55" s="2112"/>
      <c r="Y55" s="2115"/>
      <c r="Z55" s="339"/>
      <c r="AA55" s="339"/>
      <c r="AB55" s="339"/>
      <c r="AC55" s="2111"/>
      <c r="AD55" s="2112"/>
      <c r="AE55" s="2112"/>
      <c r="AF55" s="2112"/>
      <c r="AG55" s="2127"/>
      <c r="AH55" s="2128"/>
      <c r="AI55" s="2128"/>
      <c r="AJ55" s="2129"/>
    </row>
    <row r="56" spans="2: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2: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2: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2: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9">
    <mergeCell ref="H59:AI59"/>
    <mergeCell ref="J37:AJ43"/>
    <mergeCell ref="AC51:AF51"/>
    <mergeCell ref="AC52:AF55"/>
    <mergeCell ref="B15:AJ16"/>
    <mergeCell ref="R51:U51"/>
    <mergeCell ref="L24:W24"/>
    <mergeCell ref="C22:H23"/>
    <mergeCell ref="I22:I23"/>
    <mergeCell ref="J22:K23"/>
    <mergeCell ref="L22:W23"/>
    <mergeCell ref="J36:K36"/>
    <mergeCell ref="L36:W36"/>
    <mergeCell ref="B51:E51"/>
    <mergeCell ref="F51:I51"/>
    <mergeCell ref="J35:AJ35"/>
    <mergeCell ref="C37:H43"/>
    <mergeCell ref="B13:AJ13"/>
    <mergeCell ref="C26:H34"/>
    <mergeCell ref="C35:H35"/>
    <mergeCell ref="C36:H36"/>
    <mergeCell ref="X36:AJ36"/>
    <mergeCell ref="J26:AJ34"/>
    <mergeCell ref="B22:B23"/>
    <mergeCell ref="B24:B25"/>
    <mergeCell ref="L25:W25"/>
    <mergeCell ref="AC22:AJ23"/>
    <mergeCell ref="C24:H25"/>
    <mergeCell ref="X22:AB23"/>
    <mergeCell ref="J24:K24"/>
    <mergeCell ref="J25:K25"/>
    <mergeCell ref="V52:Y55"/>
    <mergeCell ref="AG51:AJ55"/>
    <mergeCell ref="V51:Y51"/>
    <mergeCell ref="J51:M51"/>
    <mergeCell ref="N51:Q51"/>
    <mergeCell ref="B52:E55"/>
    <mergeCell ref="F52:I55"/>
    <mergeCell ref="J52:M55"/>
    <mergeCell ref="N52:Q55"/>
    <mergeCell ref="R52:U55"/>
    <mergeCell ref="Z1:AJ1"/>
    <mergeCell ref="AN23:BG25"/>
    <mergeCell ref="AN26:AT27"/>
    <mergeCell ref="AU26:AW27"/>
    <mergeCell ref="B18:AJ18"/>
    <mergeCell ref="C4:J4"/>
    <mergeCell ref="C20:H21"/>
    <mergeCell ref="L20:AJ21"/>
    <mergeCell ref="C3:G3"/>
    <mergeCell ref="Y6:AI6"/>
    <mergeCell ref="Y7:AI7"/>
    <mergeCell ref="Y8:AI8"/>
    <mergeCell ref="S8:W8"/>
    <mergeCell ref="S6:W6"/>
    <mergeCell ref="S7:W7"/>
    <mergeCell ref="S9:AJ9"/>
    <mergeCell ref="S10:AJ10"/>
    <mergeCell ref="S11:AJ11"/>
    <mergeCell ref="Q44:T44"/>
    <mergeCell ref="U44:X44"/>
    <mergeCell ref="Y44:AB44"/>
    <mergeCell ref="AC44:AF44"/>
    <mergeCell ref="AG44:AJ44"/>
    <mergeCell ref="Q45:T48"/>
    <mergeCell ref="U45:X48"/>
    <mergeCell ref="Y45:AB48"/>
    <mergeCell ref="AC45:AF48"/>
    <mergeCell ref="AG45:AJ48"/>
  </mergeCells>
  <phoneticPr fontId="3"/>
  <conditionalFormatting sqref="L22:W25">
    <cfRule type="expression" dxfId="80" priority="4" stopIfTrue="1">
      <formula>AND(MONTH(L22)&lt;10,DAY(L22)&gt;9)</formula>
    </cfRule>
    <cfRule type="expression" dxfId="79" priority="5" stopIfTrue="1">
      <formula>AND(MONTH(L22)&lt;10,DAY(L22)&lt;10)</formula>
    </cfRule>
    <cfRule type="expression" dxfId="78" priority="6" stopIfTrue="1">
      <formula>AND(MONTH(L22)&gt;9,DAY(L22)&lt;10)</formula>
    </cfRule>
  </conditionalFormatting>
  <conditionalFormatting sqref="L36:W36">
    <cfRule type="expression" dxfId="77" priority="1" stopIfTrue="1">
      <formula>AND(MONTH(L36)&lt;10,DAY(L36)&gt;9)</formula>
    </cfRule>
    <cfRule type="expression" dxfId="76" priority="2" stopIfTrue="1">
      <formula>AND(MONTH(L36)&lt;10,DAY(L36)&lt;10)</formula>
    </cfRule>
    <cfRule type="expression" dxfId="75" priority="3" stopIfTrue="1">
      <formula>AND(MONTH(L36)&gt;9,DAY(L36)&lt;10)</formula>
    </cfRule>
  </conditionalFormatting>
  <dataValidations count="2">
    <dataValidation type="list" allowBlank="1" showInputMessage="1" showErrorMessage="1" sqref="C4:E4" xr:uid="{00000000-0002-0000-0D00-000000000000}">
      <formula1>$AM$6:$AM$7</formula1>
    </dataValidation>
    <dataValidation type="list" allowBlank="1" showInputMessage="1" showErrorMessage="1" sqref="AU26:AW27" xr:uid="{00000000-0002-0000-0D00-000001000000}">
      <formula1>$BA$26:$BA$28</formula1>
    </dataValidation>
  </dataValidations>
  <pageMargins left="1.1023622047244095" right="0.51181102362204722" top="0.55118110236220474" bottom="0.74803149606299213" header="0.31496062992125984" footer="0.31496062992125984"/>
  <pageSetup paperSize="9" scale="94" orientation="portrait" r:id="rId1"/>
  <headerFooter>
    <oddHeader>&amp;L&amp;"ＭＳ 明朝,標準"&amp;8&amp;K00-040第11号様式（第13条関係）</oddHeader>
    <oddFooter>&amp;R&amp;"ＭＳ 明朝,標準"&amp;8&amp;K00-049受注者⇒監督員</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tabColor theme="3" tint="0.59999389629810485"/>
  </sheetPr>
  <dimension ref="A1:BG58"/>
  <sheetViews>
    <sheetView showZeros="0" view="pageBreakPreview" zoomScaleNormal="100" zoomScaleSheetLayoutView="100" workbookViewId="0">
      <selection activeCell="J26" sqref="J26:AJ34"/>
    </sheetView>
  </sheetViews>
  <sheetFormatPr defaultColWidth="2.36328125" defaultRowHeight="13"/>
  <cols>
    <col min="1" max="1" width="7.6328125" style="679" customWidth="1"/>
    <col min="2" max="38" width="2.36328125" style="37"/>
    <col min="39" max="39" width="2.36328125" style="37" hidden="1" customWidth="1"/>
    <col min="40" max="40" width="2.36328125" style="37"/>
    <col min="41" max="41" width="15.08984375" style="37" customWidth="1"/>
    <col min="42" max="46" width="2.36328125" style="37"/>
    <col min="47" max="47" width="11.08984375" style="37" customWidth="1"/>
    <col min="48" max="52" width="2.36328125" style="37"/>
    <col min="53" max="53" width="0" style="37" hidden="1" customWidth="1"/>
    <col min="54" max="16384" width="2.36328125" style="37"/>
  </cols>
  <sheetData>
    <row r="1" spans="1:40" s="2" customFormat="1" ht="20.149999999999999" customHeight="1">
      <c r="B1" s="26"/>
      <c r="C1" s="26"/>
      <c r="D1" s="26"/>
      <c r="E1" s="26"/>
      <c r="F1" s="26"/>
      <c r="G1" s="26"/>
      <c r="H1" s="26"/>
      <c r="I1" s="26"/>
      <c r="J1" s="26"/>
      <c r="K1" s="26"/>
      <c r="L1" s="26"/>
      <c r="M1" s="26"/>
      <c r="N1" s="26"/>
      <c r="O1" s="354"/>
      <c r="P1" s="354"/>
      <c r="Q1" s="46"/>
      <c r="R1" s="373"/>
      <c r="S1" s="418"/>
      <c r="T1" s="418"/>
      <c r="U1" s="418"/>
      <c r="V1" s="418"/>
      <c r="W1" s="418"/>
      <c r="X1" s="418"/>
      <c r="Y1" s="1556"/>
      <c r="Z1" s="1556"/>
      <c r="AA1" s="1556"/>
      <c r="AB1" s="1556"/>
      <c r="AC1" s="1556"/>
      <c r="AD1" s="1556"/>
      <c r="AE1" s="1556"/>
      <c r="AF1" s="1556"/>
      <c r="AG1" s="1556"/>
      <c r="AH1" s="1556"/>
      <c r="AI1" s="1556"/>
      <c r="AJ1" s="2156"/>
      <c r="AL1" s="421" t="s">
        <v>86</v>
      </c>
    </row>
    <row r="2" spans="1:40" ht="15" customHeight="1">
      <c r="B2" s="52"/>
      <c r="C2" s="52"/>
      <c r="D2" s="52"/>
      <c r="E2" s="52"/>
      <c r="F2" s="52"/>
      <c r="G2" s="52"/>
      <c r="H2" s="52"/>
      <c r="I2" s="52"/>
      <c r="J2" s="52"/>
      <c r="K2" s="52"/>
      <c r="L2" s="52"/>
      <c r="M2" s="52"/>
      <c r="N2" s="52"/>
      <c r="O2" s="52"/>
      <c r="P2" s="52"/>
      <c r="Q2" s="52"/>
      <c r="R2" s="52"/>
      <c r="S2" s="52"/>
      <c r="T2" s="52"/>
      <c r="U2" s="52"/>
      <c r="V2" s="52"/>
      <c r="W2" s="52"/>
      <c r="X2" s="52"/>
      <c r="Y2" s="52"/>
      <c r="Z2" s="52"/>
      <c r="AA2" s="52"/>
      <c r="AB2" s="50"/>
      <c r="AC2" s="52"/>
      <c r="AD2" s="49"/>
      <c r="AE2" s="49"/>
      <c r="AF2" s="49"/>
      <c r="AG2" s="49"/>
      <c r="AH2" s="49"/>
      <c r="AI2" s="49"/>
      <c r="AJ2" s="49"/>
    </row>
    <row r="3" spans="1:40" s="589" customFormat="1" ht="15" customHeight="1">
      <c r="A3" s="679"/>
      <c r="C3" s="1843" t="s">
        <v>292</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40" ht="15" customHeight="1">
      <c r="B5" s="52"/>
      <c r="C5" s="52"/>
      <c r="D5" s="53"/>
      <c r="E5" s="53"/>
      <c r="F5" s="53"/>
      <c r="G5" s="53"/>
      <c r="H5" s="53"/>
      <c r="I5" s="53"/>
      <c r="J5" s="53"/>
      <c r="K5" s="53"/>
      <c r="L5" s="53"/>
      <c r="M5" s="53"/>
      <c r="N5" s="53"/>
      <c r="O5" s="53"/>
      <c r="P5" s="53"/>
      <c r="Q5" s="53"/>
      <c r="R5" s="52"/>
      <c r="S5" s="52"/>
      <c r="T5" s="52"/>
      <c r="U5" s="52"/>
      <c r="V5" s="52"/>
      <c r="W5" s="52"/>
      <c r="X5" s="52"/>
      <c r="Y5" s="52"/>
      <c r="Z5" s="52"/>
      <c r="AA5" s="52"/>
      <c r="AB5" s="52"/>
      <c r="AC5" s="52"/>
      <c r="AD5" s="52"/>
      <c r="AE5" s="52"/>
      <c r="AF5" s="52"/>
      <c r="AG5" s="52"/>
      <c r="AH5" s="52"/>
      <c r="AI5" s="52"/>
      <c r="AJ5" s="52"/>
      <c r="AM5" s="495" t="s">
        <v>340</v>
      </c>
    </row>
    <row r="6" spans="1:40" ht="30" customHeight="1">
      <c r="B6" s="52"/>
      <c r="C6" s="52"/>
      <c r="D6" s="52"/>
      <c r="E6" s="52"/>
      <c r="F6" s="52"/>
      <c r="G6" s="52"/>
      <c r="H6" s="52"/>
      <c r="I6" s="51"/>
      <c r="J6" s="51"/>
      <c r="K6" s="51"/>
      <c r="L6" s="51"/>
      <c r="M6" s="51"/>
      <c r="N6" s="51"/>
      <c r="O6" s="51"/>
      <c r="P6" s="51"/>
      <c r="Q6" s="51"/>
      <c r="R6" s="2157" t="s">
        <v>65</v>
      </c>
      <c r="S6" s="1010"/>
      <c r="T6" s="1010"/>
      <c r="U6" s="1010"/>
      <c r="V6" s="1010"/>
      <c r="W6" s="525"/>
      <c r="X6" s="2104">
        <f>各項目入力表!F3</f>
        <v>0</v>
      </c>
      <c r="Y6" s="2158"/>
      <c r="Z6" s="2158"/>
      <c r="AA6" s="2158"/>
      <c r="AB6" s="2158"/>
      <c r="AC6" s="2158"/>
      <c r="AD6" s="2158"/>
      <c r="AE6" s="2158"/>
      <c r="AF6" s="2158"/>
      <c r="AG6" s="2158"/>
      <c r="AH6" s="2158"/>
      <c r="AI6" s="2158"/>
      <c r="AJ6" s="52"/>
    </row>
    <row r="7" spans="1:40" ht="30" customHeight="1">
      <c r="B7" s="52"/>
      <c r="C7" s="52"/>
      <c r="D7" s="52"/>
      <c r="E7" s="52"/>
      <c r="F7" s="52"/>
      <c r="G7" s="52"/>
      <c r="H7" s="52"/>
      <c r="I7" s="52"/>
      <c r="J7" s="52"/>
      <c r="K7" s="52"/>
      <c r="L7" s="52"/>
      <c r="M7" s="52"/>
      <c r="N7" s="52"/>
      <c r="O7" s="52"/>
      <c r="P7" s="52"/>
      <c r="Q7" s="52"/>
      <c r="R7" s="2157" t="s">
        <v>29</v>
      </c>
      <c r="S7" s="1010"/>
      <c r="T7" s="1010"/>
      <c r="U7" s="1010"/>
      <c r="V7" s="1010"/>
      <c r="W7" s="506"/>
      <c r="X7" s="2104">
        <f>各項目入力表!F4</f>
        <v>0</v>
      </c>
      <c r="Y7" s="2158"/>
      <c r="Z7" s="2158"/>
      <c r="AA7" s="2158"/>
      <c r="AB7" s="2158"/>
      <c r="AC7" s="2158"/>
      <c r="AD7" s="2158"/>
      <c r="AE7" s="2158"/>
      <c r="AF7" s="2158"/>
      <c r="AG7" s="2158"/>
      <c r="AH7" s="2158"/>
      <c r="AI7" s="2158"/>
      <c r="AJ7" s="52"/>
    </row>
    <row r="8" spans="1:40" ht="30" customHeight="1">
      <c r="B8" s="52"/>
      <c r="C8" s="52"/>
      <c r="D8" s="52"/>
      <c r="E8" s="52"/>
      <c r="F8" s="52"/>
      <c r="G8" s="52"/>
      <c r="H8" s="52"/>
      <c r="I8" s="52"/>
      <c r="J8" s="52"/>
      <c r="K8" s="52"/>
      <c r="L8" s="52"/>
      <c r="M8" s="52"/>
      <c r="N8" s="52"/>
      <c r="O8" s="52"/>
      <c r="P8" s="52"/>
      <c r="Q8" s="52"/>
      <c r="R8" s="2157" t="s">
        <v>30</v>
      </c>
      <c r="S8" s="1010"/>
      <c r="T8" s="1010"/>
      <c r="U8" s="1010"/>
      <c r="V8" s="1010"/>
      <c r="W8" s="506"/>
      <c r="X8" s="2105">
        <f>各項目入力表!F5</f>
        <v>0</v>
      </c>
      <c r="Y8" s="2158"/>
      <c r="Z8" s="2158"/>
      <c r="AA8" s="2158"/>
      <c r="AB8" s="2158"/>
      <c r="AC8" s="2158"/>
      <c r="AD8" s="2158"/>
      <c r="AE8" s="2158"/>
      <c r="AF8" s="2158"/>
      <c r="AG8" s="2158"/>
      <c r="AH8" s="2158"/>
      <c r="AI8" s="2158"/>
      <c r="AJ8" s="493" t="s">
        <v>60</v>
      </c>
    </row>
    <row r="9" spans="1:40" s="891" customFormat="1" ht="12" customHeight="1">
      <c r="B9" s="67"/>
      <c r="C9" s="67"/>
      <c r="D9" s="67"/>
      <c r="E9" s="67"/>
      <c r="F9" s="67"/>
      <c r="G9" s="67"/>
      <c r="H9" s="67"/>
      <c r="I9" s="67"/>
      <c r="J9" s="67"/>
      <c r="K9" s="67"/>
      <c r="L9" s="67"/>
      <c r="M9" s="67"/>
      <c r="N9" s="67"/>
      <c r="O9" s="67"/>
      <c r="P9" s="67"/>
      <c r="Q9" s="67"/>
      <c r="R9" s="1402" t="s">
        <v>748</v>
      </c>
      <c r="S9" s="1402"/>
      <c r="T9" s="1402"/>
      <c r="U9" s="1402"/>
      <c r="V9" s="1402"/>
      <c r="W9" s="1402"/>
      <c r="X9" s="1402"/>
      <c r="Y9" s="1402"/>
      <c r="Z9" s="1402"/>
      <c r="AA9" s="1402"/>
      <c r="AB9" s="1402"/>
      <c r="AC9" s="1402"/>
      <c r="AD9" s="1402"/>
      <c r="AE9" s="1402"/>
      <c r="AF9" s="1402"/>
      <c r="AG9" s="1402"/>
      <c r="AH9" s="1402"/>
      <c r="AI9" s="1402"/>
      <c r="AJ9" s="1402"/>
    </row>
    <row r="10" spans="1:40" s="891" customFormat="1" ht="12" customHeight="1">
      <c r="B10" s="67"/>
      <c r="C10" s="67"/>
      <c r="D10" s="67"/>
      <c r="E10" s="67"/>
      <c r="F10" s="67"/>
      <c r="G10" s="67"/>
      <c r="H10" s="67"/>
      <c r="I10" s="67"/>
      <c r="J10" s="67"/>
      <c r="K10" s="67"/>
      <c r="L10" s="67"/>
      <c r="M10" s="67"/>
      <c r="N10" s="67"/>
      <c r="O10" s="67"/>
      <c r="P10" s="67"/>
      <c r="Q10" s="67"/>
      <c r="R10" s="1403" t="s">
        <v>749</v>
      </c>
      <c r="S10" s="1403"/>
      <c r="T10" s="1403"/>
      <c r="U10" s="1403"/>
      <c r="V10" s="1403"/>
      <c r="W10" s="1403"/>
      <c r="X10" s="1403"/>
      <c r="Y10" s="1403"/>
      <c r="Z10" s="1403"/>
      <c r="AA10" s="1403"/>
      <c r="AB10" s="1403"/>
      <c r="AC10" s="1403"/>
      <c r="AD10" s="1403"/>
      <c r="AE10" s="1403"/>
      <c r="AF10" s="1403"/>
      <c r="AG10" s="1403"/>
      <c r="AH10" s="1403"/>
      <c r="AI10" s="1403"/>
      <c r="AJ10" s="1403"/>
    </row>
    <row r="11" spans="1:40" s="891" customFormat="1" ht="12" customHeight="1">
      <c r="B11" s="67"/>
      <c r="C11" s="67"/>
      <c r="D11" s="67"/>
      <c r="E11" s="67"/>
      <c r="F11" s="67"/>
      <c r="G11" s="67"/>
      <c r="H11" s="67"/>
      <c r="I11" s="67"/>
      <c r="J11" s="67"/>
      <c r="K11" s="67"/>
      <c r="L11" s="67"/>
      <c r="M11" s="67"/>
      <c r="N11" s="67"/>
      <c r="O11" s="67"/>
      <c r="P11" s="67"/>
      <c r="Q11" s="67"/>
      <c r="R11" s="1403" t="s">
        <v>750</v>
      </c>
      <c r="S11" s="1403"/>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row>
    <row r="13" spans="1:40" ht="30" customHeight="1">
      <c r="B13" s="52"/>
      <c r="C13" s="2170" t="s">
        <v>70</v>
      </c>
      <c r="D13" s="2170"/>
      <c r="E13" s="2170"/>
      <c r="F13" s="2170"/>
      <c r="G13" s="2170"/>
      <c r="H13" s="2170"/>
      <c r="I13" s="2170"/>
      <c r="J13" s="2170"/>
      <c r="K13" s="2170"/>
      <c r="L13" s="2170"/>
      <c r="M13" s="2170"/>
      <c r="N13" s="2170"/>
      <c r="O13" s="2170"/>
      <c r="P13" s="2170"/>
      <c r="Q13" s="2170"/>
      <c r="R13" s="2170"/>
      <c r="S13" s="2170"/>
      <c r="T13" s="2170"/>
      <c r="U13" s="2170"/>
      <c r="V13" s="2170"/>
      <c r="W13" s="2170"/>
      <c r="X13" s="2170"/>
      <c r="Y13" s="2170"/>
      <c r="Z13" s="2170"/>
      <c r="AA13" s="2170"/>
      <c r="AB13" s="2170"/>
      <c r="AC13" s="2170"/>
      <c r="AD13" s="2170"/>
      <c r="AE13" s="2170"/>
      <c r="AF13" s="2170"/>
      <c r="AG13" s="2170"/>
      <c r="AH13" s="2170"/>
      <c r="AI13" s="2170"/>
      <c r="AJ13" s="2170"/>
    </row>
    <row r="14" spans="1:40" ht="15" customHeight="1">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row>
    <row r="15" spans="1:40" ht="20.149999999999999" customHeight="1">
      <c r="B15" s="2179" t="s">
        <v>696</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9" ht="15" customHeight="1">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row>
    <row r="18" spans="1:59" ht="18" customHeight="1">
      <c r="B18" s="52"/>
      <c r="C18" s="2161" t="s">
        <v>61</v>
      </c>
      <c r="D18" s="2161"/>
      <c r="E18" s="2161"/>
      <c r="F18" s="2161"/>
      <c r="G18" s="2161"/>
      <c r="H18" s="2161"/>
      <c r="I18" s="2161"/>
      <c r="J18" s="2161"/>
      <c r="K18" s="2161"/>
      <c r="L18" s="2161"/>
      <c r="M18" s="2161"/>
      <c r="N18" s="2161"/>
      <c r="O18" s="2161"/>
      <c r="P18" s="2161"/>
      <c r="Q18" s="2161"/>
      <c r="R18" s="2161"/>
      <c r="S18" s="2161"/>
      <c r="T18" s="2161"/>
      <c r="U18" s="2161"/>
      <c r="V18" s="2161"/>
      <c r="W18" s="2161"/>
      <c r="X18" s="2161"/>
      <c r="Y18" s="2161"/>
      <c r="Z18" s="2161"/>
      <c r="AA18" s="2161"/>
      <c r="AB18" s="2161"/>
      <c r="AC18" s="2161"/>
      <c r="AD18" s="2161"/>
      <c r="AE18" s="2161"/>
      <c r="AF18" s="2161"/>
      <c r="AG18" s="2161"/>
      <c r="AH18" s="2161"/>
      <c r="AI18" s="2161"/>
      <c r="AJ18" s="2161"/>
    </row>
    <row r="19" spans="1:59" ht="15" customHeight="1" thickBot="1">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row>
    <row r="20" spans="1:59" ht="15" customHeight="1">
      <c r="B20" s="2162" t="s">
        <v>62</v>
      </c>
      <c r="C20" s="2163"/>
      <c r="D20" s="2163"/>
      <c r="E20" s="2163"/>
      <c r="F20" s="2163"/>
      <c r="G20" s="2163"/>
      <c r="H20" s="2163"/>
      <c r="I20" s="2163"/>
      <c r="J20" s="152"/>
      <c r="K20" s="156"/>
      <c r="L20" s="1950">
        <f>各項目入力表!B3</f>
        <v>0</v>
      </c>
      <c r="M20" s="2166"/>
      <c r="N20" s="2166"/>
      <c r="O20" s="2166"/>
      <c r="P20" s="2166"/>
      <c r="Q20" s="2166"/>
      <c r="R20" s="2166"/>
      <c r="S20" s="2166"/>
      <c r="T20" s="2166"/>
      <c r="U20" s="2166"/>
      <c r="V20" s="2166"/>
      <c r="W20" s="2166"/>
      <c r="X20" s="2166"/>
      <c r="Y20" s="2166"/>
      <c r="Z20" s="2166"/>
      <c r="AA20" s="2166"/>
      <c r="AB20" s="2166"/>
      <c r="AC20" s="2166"/>
      <c r="AD20" s="2166"/>
      <c r="AE20" s="2166"/>
      <c r="AF20" s="2166"/>
      <c r="AG20" s="2166"/>
      <c r="AH20" s="2166"/>
      <c r="AI20" s="2166"/>
      <c r="AJ20" s="2167"/>
    </row>
    <row r="21" spans="1:59" ht="15" customHeight="1">
      <c r="B21" s="2164"/>
      <c r="C21" s="2165"/>
      <c r="D21" s="2165"/>
      <c r="E21" s="2165"/>
      <c r="F21" s="2165"/>
      <c r="G21" s="2165"/>
      <c r="H21" s="2165"/>
      <c r="I21" s="2165"/>
      <c r="J21" s="154"/>
      <c r="K21" s="157"/>
      <c r="L21" s="2168"/>
      <c r="M21" s="2168"/>
      <c r="N21" s="2168"/>
      <c r="O21" s="2168"/>
      <c r="P21" s="2168"/>
      <c r="Q21" s="2168"/>
      <c r="R21" s="2168"/>
      <c r="S21" s="2168"/>
      <c r="T21" s="2168"/>
      <c r="U21" s="2168"/>
      <c r="V21" s="2168"/>
      <c r="W21" s="2168"/>
      <c r="X21" s="2168"/>
      <c r="Y21" s="2168"/>
      <c r="Z21" s="2168"/>
      <c r="AA21" s="2168"/>
      <c r="AB21" s="2168"/>
      <c r="AC21" s="2168"/>
      <c r="AD21" s="2168"/>
      <c r="AE21" s="2168"/>
      <c r="AF21" s="2168"/>
      <c r="AG21" s="2168"/>
      <c r="AH21" s="2168"/>
      <c r="AI21" s="2168"/>
      <c r="AJ21" s="2169"/>
    </row>
    <row r="22" spans="1:59" s="66" customFormat="1" ht="15" customHeight="1">
      <c r="A22" s="679"/>
      <c r="B22" s="1882"/>
      <c r="C22" s="1884" t="s">
        <v>100</v>
      </c>
      <c r="D22" s="2159"/>
      <c r="E22" s="2159"/>
      <c r="F22" s="2159"/>
      <c r="G22" s="2159"/>
      <c r="H22" s="2159"/>
      <c r="I22" s="1885"/>
      <c r="J22" s="1850"/>
      <c r="K22" s="2176"/>
      <c r="L22" s="1781">
        <f>各項目入力表!B6</f>
        <v>0</v>
      </c>
      <c r="M22" s="1781"/>
      <c r="N22" s="1781"/>
      <c r="O22" s="1781"/>
      <c r="P22" s="1781"/>
      <c r="Q22" s="1781"/>
      <c r="R22" s="1781"/>
      <c r="S22" s="1781"/>
      <c r="T22" s="1781"/>
      <c r="U22" s="1781"/>
      <c r="V22" s="1781"/>
      <c r="W22" s="1851"/>
      <c r="X22" s="1860" t="s">
        <v>302</v>
      </c>
      <c r="Y22" s="1861"/>
      <c r="Z22" s="1861"/>
      <c r="AA22" s="1861"/>
      <c r="AB22" s="1862"/>
      <c r="AC22" s="1866">
        <f>各項目入力表!B5</f>
        <v>0</v>
      </c>
      <c r="AD22" s="1465"/>
      <c r="AE22" s="1465"/>
      <c r="AF22" s="1465"/>
      <c r="AG22" s="1465"/>
      <c r="AH22" s="1465"/>
      <c r="AI22" s="1465"/>
      <c r="AJ22" s="1867"/>
      <c r="AN22" s="1368" t="s">
        <v>350</v>
      </c>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1:59" s="66" customFormat="1" ht="15" customHeight="1">
      <c r="A23" s="679"/>
      <c r="B23" s="2174"/>
      <c r="C23" s="2160"/>
      <c r="D23" s="2160"/>
      <c r="E23" s="2160"/>
      <c r="F23" s="2160"/>
      <c r="G23" s="2160"/>
      <c r="H23" s="2160"/>
      <c r="I23" s="2175"/>
      <c r="J23" s="2177"/>
      <c r="K23" s="2178"/>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thickBot="1">
      <c r="A24" s="679"/>
      <c r="B24" s="1882"/>
      <c r="C24" s="1884" t="s">
        <v>876</v>
      </c>
      <c r="D24" s="2159"/>
      <c r="E24" s="2159"/>
      <c r="F24" s="2159"/>
      <c r="G24" s="2159"/>
      <c r="H24" s="2159"/>
      <c r="I24" s="149"/>
      <c r="J24" s="1921" t="s">
        <v>371</v>
      </c>
      <c r="K24" s="1922"/>
      <c r="L24" s="1781">
        <f>各項目入力表!B7</f>
        <v>0</v>
      </c>
      <c r="M24" s="1781"/>
      <c r="N24" s="1781"/>
      <c r="O24" s="1781"/>
      <c r="P24" s="1781"/>
      <c r="Q24" s="1781"/>
      <c r="R24" s="1781"/>
      <c r="S24" s="1781"/>
      <c r="T24" s="1781"/>
      <c r="U24" s="1781"/>
      <c r="V24" s="1781"/>
      <c r="W24" s="1851"/>
      <c r="X24" s="85"/>
      <c r="Y24" s="80"/>
      <c r="Z24" s="80"/>
      <c r="AA24" s="80"/>
      <c r="AB24" s="80"/>
      <c r="AC24" s="80"/>
      <c r="AD24" s="80"/>
      <c r="AE24" s="80"/>
      <c r="AF24" s="80"/>
      <c r="AG24" s="80"/>
      <c r="AH24" s="80"/>
      <c r="AI24" s="80"/>
      <c r="AJ24" s="81"/>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Top="1">
      <c r="A25" s="679"/>
      <c r="B25" s="2174"/>
      <c r="C25" s="2160"/>
      <c r="D25" s="2160"/>
      <c r="E25" s="2160"/>
      <c r="F25" s="2160"/>
      <c r="G25" s="2160"/>
      <c r="H25" s="2160"/>
      <c r="I25" s="150"/>
      <c r="J25" s="1923" t="s">
        <v>368</v>
      </c>
      <c r="K25" s="1924"/>
      <c r="L25" s="1852">
        <f>IF(AU25=BA25,各項目入力表!B8,+IF(AU25=BA26,各項目入力表!D5,各項目入力表!D6))</f>
        <v>0</v>
      </c>
      <c r="M25" s="1852"/>
      <c r="N25" s="1852"/>
      <c r="O25" s="1852"/>
      <c r="P25" s="1852"/>
      <c r="Q25" s="1852"/>
      <c r="R25" s="1852"/>
      <c r="S25" s="1852"/>
      <c r="T25" s="1852"/>
      <c r="U25" s="1852"/>
      <c r="V25" s="1852"/>
      <c r="W25" s="1853"/>
      <c r="X25" s="151"/>
      <c r="Y25" s="82"/>
      <c r="Z25" s="82"/>
      <c r="AA25" s="82"/>
      <c r="AB25" s="82"/>
      <c r="AC25" s="82"/>
      <c r="AD25" s="82"/>
      <c r="AE25" s="82"/>
      <c r="AF25" s="82"/>
      <c r="AG25" s="82"/>
      <c r="AH25" s="82"/>
      <c r="AI25" s="82"/>
      <c r="AJ25" s="83"/>
      <c r="AN25" s="1759" t="s">
        <v>281</v>
      </c>
      <c r="AO25" s="1010"/>
      <c r="AP25" s="1010"/>
      <c r="AQ25" s="1010"/>
      <c r="AR25" s="1010"/>
      <c r="AS25" s="1010"/>
      <c r="AT25" s="1854"/>
      <c r="AU25" s="1761" t="s">
        <v>279</v>
      </c>
      <c r="AV25" s="1855"/>
      <c r="AW25" s="1856"/>
      <c r="AX25" s="495"/>
      <c r="AY25" s="495"/>
      <c r="AZ25" s="495"/>
      <c r="BA25" s="495" t="s">
        <v>279</v>
      </c>
      <c r="BB25" s="495"/>
      <c r="BC25" s="495"/>
      <c r="BD25" s="495"/>
      <c r="BE25" s="495"/>
      <c r="BF25" s="495"/>
      <c r="BG25" s="495"/>
    </row>
    <row r="26" spans="1:59" ht="15" customHeight="1" thickBot="1">
      <c r="B26" s="2171" t="s">
        <v>71</v>
      </c>
      <c r="C26" s="2172"/>
      <c r="D26" s="2172"/>
      <c r="E26" s="2172"/>
      <c r="F26" s="2172"/>
      <c r="G26" s="2172"/>
      <c r="H26" s="2172"/>
      <c r="I26" s="2172"/>
      <c r="J26" s="2140"/>
      <c r="K26" s="2140"/>
      <c r="L26" s="2140"/>
      <c r="M26" s="2140"/>
      <c r="N26" s="2140"/>
      <c r="O26" s="2140"/>
      <c r="P26" s="2140"/>
      <c r="Q26" s="2140"/>
      <c r="R26" s="2140"/>
      <c r="S26" s="2140"/>
      <c r="T26" s="2140"/>
      <c r="U26" s="2140"/>
      <c r="V26" s="2140"/>
      <c r="W26" s="2140"/>
      <c r="X26" s="2140"/>
      <c r="Y26" s="2140"/>
      <c r="Z26" s="2140"/>
      <c r="AA26" s="2140"/>
      <c r="AB26" s="2140"/>
      <c r="AC26" s="2140"/>
      <c r="AD26" s="2140"/>
      <c r="AE26" s="2140"/>
      <c r="AF26" s="2140"/>
      <c r="AG26" s="2140"/>
      <c r="AH26" s="2140"/>
      <c r="AI26" s="2140"/>
      <c r="AJ26" s="2141"/>
      <c r="AN26" s="1010"/>
      <c r="AO26" s="1010"/>
      <c r="AP26" s="1010"/>
      <c r="AQ26" s="1010"/>
      <c r="AR26" s="1010"/>
      <c r="AS26" s="1010"/>
      <c r="AT26" s="1854"/>
      <c r="AU26" s="1857"/>
      <c r="AV26" s="1858"/>
      <c r="AW26" s="1859"/>
      <c r="AX26" s="495"/>
      <c r="AY26" s="495"/>
      <c r="AZ26" s="495"/>
      <c r="BA26" s="495" t="s">
        <v>315</v>
      </c>
      <c r="BB26" s="495"/>
      <c r="BC26" s="495"/>
      <c r="BD26" s="495"/>
      <c r="BE26" s="495"/>
      <c r="BF26" s="495"/>
      <c r="BG26" s="495"/>
    </row>
    <row r="27" spans="1:59" ht="15" customHeight="1" thickTop="1">
      <c r="B27" s="2173"/>
      <c r="C27" s="2172"/>
      <c r="D27" s="2172"/>
      <c r="E27" s="2172"/>
      <c r="F27" s="2172"/>
      <c r="G27" s="2172"/>
      <c r="H27" s="2172"/>
      <c r="I27" s="2172"/>
      <c r="J27" s="2140"/>
      <c r="K27" s="2140"/>
      <c r="L27" s="2140"/>
      <c r="M27" s="2140"/>
      <c r="N27" s="2140"/>
      <c r="O27" s="2140"/>
      <c r="P27" s="2140"/>
      <c r="Q27" s="2140"/>
      <c r="R27" s="2140"/>
      <c r="S27" s="2140"/>
      <c r="T27" s="2140"/>
      <c r="U27" s="2140"/>
      <c r="V27" s="2140"/>
      <c r="W27" s="2140"/>
      <c r="X27" s="2140"/>
      <c r="Y27" s="2140"/>
      <c r="Z27" s="2140"/>
      <c r="AA27" s="2140"/>
      <c r="AB27" s="2140"/>
      <c r="AC27" s="2140"/>
      <c r="AD27" s="2140"/>
      <c r="AE27" s="2140"/>
      <c r="AF27" s="2140"/>
      <c r="AG27" s="2140"/>
      <c r="AH27" s="2140"/>
      <c r="AI27" s="2140"/>
      <c r="AJ27" s="2141"/>
      <c r="AN27" s="495"/>
      <c r="AO27" s="495"/>
      <c r="AP27" s="495"/>
      <c r="AQ27" s="495"/>
      <c r="AR27" s="495"/>
      <c r="AS27" s="495"/>
      <c r="AT27" s="495"/>
      <c r="AU27" s="495"/>
      <c r="AV27" s="495"/>
      <c r="AW27" s="495"/>
      <c r="AX27" s="495"/>
      <c r="AY27" s="495"/>
      <c r="AZ27" s="495"/>
      <c r="BA27" s="495" t="s">
        <v>316</v>
      </c>
      <c r="BB27" s="495"/>
      <c r="BC27" s="495"/>
      <c r="BD27" s="495"/>
      <c r="BE27" s="495"/>
      <c r="BF27" s="495"/>
      <c r="BG27" s="495"/>
    </row>
    <row r="28" spans="1:59" ht="15" customHeight="1">
      <c r="B28" s="2173"/>
      <c r="C28" s="2172"/>
      <c r="D28" s="2172"/>
      <c r="E28" s="2172"/>
      <c r="F28" s="2172"/>
      <c r="G28" s="2172"/>
      <c r="H28" s="2172"/>
      <c r="I28" s="2172"/>
      <c r="J28" s="2140"/>
      <c r="K28" s="2140"/>
      <c r="L28" s="2140"/>
      <c r="M28" s="2140"/>
      <c r="N28" s="2140"/>
      <c r="O28" s="2140"/>
      <c r="P28" s="2140"/>
      <c r="Q28" s="2140"/>
      <c r="R28" s="2140"/>
      <c r="S28" s="2140"/>
      <c r="T28" s="2140"/>
      <c r="U28" s="2140"/>
      <c r="V28" s="2140"/>
      <c r="W28" s="2140"/>
      <c r="X28" s="2140"/>
      <c r="Y28" s="2140"/>
      <c r="Z28" s="2140"/>
      <c r="AA28" s="2140"/>
      <c r="AB28" s="2140"/>
      <c r="AC28" s="2140"/>
      <c r="AD28" s="2140"/>
      <c r="AE28" s="2140"/>
      <c r="AF28" s="2140"/>
      <c r="AG28" s="2140"/>
      <c r="AH28" s="2140"/>
      <c r="AI28" s="2140"/>
      <c r="AJ28" s="2141"/>
    </row>
    <row r="29" spans="1:59" ht="15" customHeight="1">
      <c r="B29" s="2173"/>
      <c r="C29" s="2172"/>
      <c r="D29" s="2172"/>
      <c r="E29" s="2172"/>
      <c r="F29" s="2172"/>
      <c r="G29" s="2172"/>
      <c r="H29" s="2172"/>
      <c r="I29" s="2172"/>
      <c r="J29" s="2140"/>
      <c r="K29" s="2140"/>
      <c r="L29" s="2140"/>
      <c r="M29" s="2140"/>
      <c r="N29" s="2140"/>
      <c r="O29" s="2140"/>
      <c r="P29" s="2140"/>
      <c r="Q29" s="2140"/>
      <c r="R29" s="2140"/>
      <c r="S29" s="2140"/>
      <c r="T29" s="2140"/>
      <c r="U29" s="2140"/>
      <c r="V29" s="2140"/>
      <c r="W29" s="2140"/>
      <c r="X29" s="2140"/>
      <c r="Y29" s="2140"/>
      <c r="Z29" s="2140"/>
      <c r="AA29" s="2140"/>
      <c r="AB29" s="2140"/>
      <c r="AC29" s="2140"/>
      <c r="AD29" s="2140"/>
      <c r="AE29" s="2140"/>
      <c r="AF29" s="2140"/>
      <c r="AG29" s="2140"/>
      <c r="AH29" s="2140"/>
      <c r="AI29" s="2140"/>
      <c r="AJ29" s="2141"/>
    </row>
    <row r="30" spans="1:59" ht="15" customHeight="1">
      <c r="B30" s="2173"/>
      <c r="C30" s="2172"/>
      <c r="D30" s="2172"/>
      <c r="E30" s="2172"/>
      <c r="F30" s="2172"/>
      <c r="G30" s="2172"/>
      <c r="H30" s="2172"/>
      <c r="I30" s="2172"/>
      <c r="J30" s="2140"/>
      <c r="K30" s="2140"/>
      <c r="L30" s="2140"/>
      <c r="M30" s="2140"/>
      <c r="N30" s="2140"/>
      <c r="O30" s="2140"/>
      <c r="P30" s="2140"/>
      <c r="Q30" s="2140"/>
      <c r="R30" s="2140"/>
      <c r="S30" s="2140"/>
      <c r="T30" s="2140"/>
      <c r="U30" s="2140"/>
      <c r="V30" s="2140"/>
      <c r="W30" s="2140"/>
      <c r="X30" s="2140"/>
      <c r="Y30" s="2140"/>
      <c r="Z30" s="2140"/>
      <c r="AA30" s="2140"/>
      <c r="AB30" s="2140"/>
      <c r="AC30" s="2140"/>
      <c r="AD30" s="2140"/>
      <c r="AE30" s="2140"/>
      <c r="AF30" s="2140"/>
      <c r="AG30" s="2140"/>
      <c r="AH30" s="2140"/>
      <c r="AI30" s="2140"/>
      <c r="AJ30" s="2141"/>
    </row>
    <row r="31" spans="1:59" ht="15" customHeight="1">
      <c r="B31" s="2173"/>
      <c r="C31" s="2172"/>
      <c r="D31" s="2172"/>
      <c r="E31" s="2172"/>
      <c r="F31" s="2172"/>
      <c r="G31" s="2172"/>
      <c r="H31" s="2172"/>
      <c r="I31" s="2172"/>
      <c r="J31" s="2140"/>
      <c r="K31" s="2140"/>
      <c r="L31" s="2140"/>
      <c r="M31" s="2140"/>
      <c r="N31" s="2140"/>
      <c r="O31" s="2140"/>
      <c r="P31" s="2140"/>
      <c r="Q31" s="2140"/>
      <c r="R31" s="2140"/>
      <c r="S31" s="2140"/>
      <c r="T31" s="2140"/>
      <c r="U31" s="2140"/>
      <c r="V31" s="2140"/>
      <c r="W31" s="2140"/>
      <c r="X31" s="2140"/>
      <c r="Y31" s="2140"/>
      <c r="Z31" s="2140"/>
      <c r="AA31" s="2140"/>
      <c r="AB31" s="2140"/>
      <c r="AC31" s="2140"/>
      <c r="AD31" s="2140"/>
      <c r="AE31" s="2140"/>
      <c r="AF31" s="2140"/>
      <c r="AG31" s="2140"/>
      <c r="AH31" s="2140"/>
      <c r="AI31" s="2140"/>
      <c r="AJ31" s="2141"/>
    </row>
    <row r="32" spans="1:59" ht="15" customHeight="1">
      <c r="B32" s="2173"/>
      <c r="C32" s="2172"/>
      <c r="D32" s="2172"/>
      <c r="E32" s="2172"/>
      <c r="F32" s="2172"/>
      <c r="G32" s="2172"/>
      <c r="H32" s="2172"/>
      <c r="I32" s="2172"/>
      <c r="J32" s="2140"/>
      <c r="K32" s="2140"/>
      <c r="L32" s="2140"/>
      <c r="M32" s="2140"/>
      <c r="N32" s="2140"/>
      <c r="O32" s="2140"/>
      <c r="P32" s="2140"/>
      <c r="Q32" s="2140"/>
      <c r="R32" s="2140"/>
      <c r="S32" s="2140"/>
      <c r="T32" s="2140"/>
      <c r="U32" s="2140"/>
      <c r="V32" s="2140"/>
      <c r="W32" s="2140"/>
      <c r="X32" s="2140"/>
      <c r="Y32" s="2140"/>
      <c r="Z32" s="2140"/>
      <c r="AA32" s="2140"/>
      <c r="AB32" s="2140"/>
      <c r="AC32" s="2140"/>
      <c r="AD32" s="2140"/>
      <c r="AE32" s="2140"/>
      <c r="AF32" s="2140"/>
      <c r="AG32" s="2140"/>
      <c r="AH32" s="2140"/>
      <c r="AI32" s="2140"/>
      <c r="AJ32" s="2141"/>
    </row>
    <row r="33" spans="2:36" ht="15" customHeight="1">
      <c r="B33" s="2173"/>
      <c r="C33" s="2172"/>
      <c r="D33" s="2172"/>
      <c r="E33" s="2172"/>
      <c r="F33" s="2172"/>
      <c r="G33" s="2172"/>
      <c r="H33" s="2172"/>
      <c r="I33" s="2172"/>
      <c r="J33" s="2140"/>
      <c r="K33" s="2140"/>
      <c r="L33" s="2140"/>
      <c r="M33" s="2140"/>
      <c r="N33" s="2140"/>
      <c r="O33" s="2140"/>
      <c r="P33" s="2140"/>
      <c r="Q33" s="2140"/>
      <c r="R33" s="2140"/>
      <c r="S33" s="2140"/>
      <c r="T33" s="2140"/>
      <c r="U33" s="2140"/>
      <c r="V33" s="2140"/>
      <c r="W33" s="2140"/>
      <c r="X33" s="2140"/>
      <c r="Y33" s="2140"/>
      <c r="Z33" s="2140"/>
      <c r="AA33" s="2140"/>
      <c r="AB33" s="2140"/>
      <c r="AC33" s="2140"/>
      <c r="AD33" s="2140"/>
      <c r="AE33" s="2140"/>
      <c r="AF33" s="2140"/>
      <c r="AG33" s="2140"/>
      <c r="AH33" s="2140"/>
      <c r="AI33" s="2140"/>
      <c r="AJ33" s="2141"/>
    </row>
    <row r="34" spans="2:36" ht="15" customHeight="1">
      <c r="B34" s="2173"/>
      <c r="C34" s="2172"/>
      <c r="D34" s="2172"/>
      <c r="E34" s="2172"/>
      <c r="F34" s="2172"/>
      <c r="G34" s="2172"/>
      <c r="H34" s="2172"/>
      <c r="I34" s="2172"/>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0"/>
      <c r="AJ34" s="2141"/>
    </row>
    <row r="35" spans="2:36" ht="15" customHeight="1">
      <c r="B35" s="2173" t="s">
        <v>72</v>
      </c>
      <c r="C35" s="2193"/>
      <c r="D35" s="2193"/>
      <c r="E35" s="2193"/>
      <c r="F35" s="2193"/>
      <c r="G35" s="2193"/>
      <c r="H35" s="2193"/>
      <c r="I35" s="2193"/>
      <c r="J35" s="2140"/>
      <c r="K35" s="2197"/>
      <c r="L35" s="2197"/>
      <c r="M35" s="2197"/>
      <c r="N35" s="2197"/>
      <c r="O35" s="2197"/>
      <c r="P35" s="2197"/>
      <c r="Q35" s="2197"/>
      <c r="R35" s="2197"/>
      <c r="S35" s="2197"/>
      <c r="T35" s="2197"/>
      <c r="U35" s="2197"/>
      <c r="V35" s="2197"/>
      <c r="W35" s="2197"/>
      <c r="X35" s="2197"/>
      <c r="Y35" s="2197"/>
      <c r="Z35" s="2197"/>
      <c r="AA35" s="2197"/>
      <c r="AB35" s="2197"/>
      <c r="AC35" s="2197"/>
      <c r="AD35" s="2197"/>
      <c r="AE35" s="2197"/>
      <c r="AF35" s="2197"/>
      <c r="AG35" s="2197"/>
      <c r="AH35" s="2197"/>
      <c r="AI35" s="2197"/>
      <c r="AJ35" s="2198"/>
    </row>
    <row r="36" spans="2:36" ht="15" customHeight="1">
      <c r="B36" s="2194"/>
      <c r="C36" s="2193"/>
      <c r="D36" s="2193"/>
      <c r="E36" s="2193"/>
      <c r="F36" s="2193"/>
      <c r="G36" s="2193"/>
      <c r="H36" s="2193"/>
      <c r="I36" s="2193"/>
      <c r="J36" s="2197"/>
      <c r="K36" s="2197"/>
      <c r="L36" s="2197"/>
      <c r="M36" s="2197"/>
      <c r="N36" s="2197"/>
      <c r="O36" s="2197"/>
      <c r="P36" s="2197"/>
      <c r="Q36" s="2197"/>
      <c r="R36" s="2197"/>
      <c r="S36" s="2197"/>
      <c r="T36" s="2197"/>
      <c r="U36" s="2197"/>
      <c r="V36" s="2197"/>
      <c r="W36" s="2197"/>
      <c r="X36" s="2197"/>
      <c r="Y36" s="2197"/>
      <c r="Z36" s="2197"/>
      <c r="AA36" s="2197"/>
      <c r="AB36" s="2197"/>
      <c r="AC36" s="2197"/>
      <c r="AD36" s="2197"/>
      <c r="AE36" s="2197"/>
      <c r="AF36" s="2197"/>
      <c r="AG36" s="2197"/>
      <c r="AH36" s="2197"/>
      <c r="AI36" s="2197"/>
      <c r="AJ36" s="2198"/>
    </row>
    <row r="37" spans="2:36" ht="15" customHeight="1">
      <c r="B37" s="2194"/>
      <c r="C37" s="2193"/>
      <c r="D37" s="2193"/>
      <c r="E37" s="2193"/>
      <c r="F37" s="2193"/>
      <c r="G37" s="2193"/>
      <c r="H37" s="2193"/>
      <c r="I37" s="2193"/>
      <c r="J37" s="2197"/>
      <c r="K37" s="2197"/>
      <c r="L37" s="2197"/>
      <c r="M37" s="2197"/>
      <c r="N37" s="2197"/>
      <c r="O37" s="2197"/>
      <c r="P37" s="2197"/>
      <c r="Q37" s="2197"/>
      <c r="R37" s="2197"/>
      <c r="S37" s="2197"/>
      <c r="T37" s="2197"/>
      <c r="U37" s="2197"/>
      <c r="V37" s="2197"/>
      <c r="W37" s="2197"/>
      <c r="X37" s="2197"/>
      <c r="Y37" s="2197"/>
      <c r="Z37" s="2197"/>
      <c r="AA37" s="2197"/>
      <c r="AB37" s="2197"/>
      <c r="AC37" s="2197"/>
      <c r="AD37" s="2197"/>
      <c r="AE37" s="2197"/>
      <c r="AF37" s="2197"/>
      <c r="AG37" s="2197"/>
      <c r="AH37" s="2197"/>
      <c r="AI37" s="2197"/>
      <c r="AJ37" s="2198"/>
    </row>
    <row r="38" spans="2:36" ht="15" customHeight="1">
      <c r="B38" s="2194"/>
      <c r="C38" s="2193"/>
      <c r="D38" s="2193"/>
      <c r="E38" s="2193"/>
      <c r="F38" s="2193"/>
      <c r="G38" s="2193"/>
      <c r="H38" s="2193"/>
      <c r="I38" s="2193"/>
      <c r="J38" s="2197"/>
      <c r="K38" s="2197"/>
      <c r="L38" s="2197"/>
      <c r="M38" s="2197"/>
      <c r="N38" s="2197"/>
      <c r="O38" s="2197"/>
      <c r="P38" s="2197"/>
      <c r="Q38" s="2197"/>
      <c r="R38" s="2197"/>
      <c r="S38" s="2197"/>
      <c r="T38" s="2197"/>
      <c r="U38" s="2197"/>
      <c r="V38" s="2197"/>
      <c r="W38" s="2197"/>
      <c r="X38" s="2197"/>
      <c r="Y38" s="2197"/>
      <c r="Z38" s="2197"/>
      <c r="AA38" s="2197"/>
      <c r="AB38" s="2197"/>
      <c r="AC38" s="2197"/>
      <c r="AD38" s="2197"/>
      <c r="AE38" s="2197"/>
      <c r="AF38" s="2197"/>
      <c r="AG38" s="2197"/>
      <c r="AH38" s="2197"/>
      <c r="AI38" s="2197"/>
      <c r="AJ38" s="2198"/>
    </row>
    <row r="39" spans="2:36" ht="15" customHeight="1">
      <c r="B39" s="2194"/>
      <c r="C39" s="2193"/>
      <c r="D39" s="2193"/>
      <c r="E39" s="2193"/>
      <c r="F39" s="2193"/>
      <c r="G39" s="2193"/>
      <c r="H39" s="2193"/>
      <c r="I39" s="2193"/>
      <c r="J39" s="2197"/>
      <c r="K39" s="2197"/>
      <c r="L39" s="2197"/>
      <c r="M39" s="2197"/>
      <c r="N39" s="2197"/>
      <c r="O39" s="2197"/>
      <c r="P39" s="2197"/>
      <c r="Q39" s="2197"/>
      <c r="R39" s="2197"/>
      <c r="S39" s="2197"/>
      <c r="T39" s="2197"/>
      <c r="U39" s="2197"/>
      <c r="V39" s="2197"/>
      <c r="W39" s="2197"/>
      <c r="X39" s="2197"/>
      <c r="Y39" s="2197"/>
      <c r="Z39" s="2197"/>
      <c r="AA39" s="2197"/>
      <c r="AB39" s="2197"/>
      <c r="AC39" s="2197"/>
      <c r="AD39" s="2197"/>
      <c r="AE39" s="2197"/>
      <c r="AF39" s="2197"/>
      <c r="AG39" s="2197"/>
      <c r="AH39" s="2197"/>
      <c r="AI39" s="2197"/>
      <c r="AJ39" s="2198"/>
    </row>
    <row r="40" spans="2:36" ht="15" customHeight="1">
      <c r="B40" s="2194"/>
      <c r="C40" s="2193"/>
      <c r="D40" s="2193"/>
      <c r="E40" s="2193"/>
      <c r="F40" s="2193"/>
      <c r="G40" s="2193"/>
      <c r="H40" s="2193"/>
      <c r="I40" s="2193"/>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7"/>
      <c r="AJ40" s="2198"/>
    </row>
    <row r="41" spans="2:36" ht="15" customHeight="1" thickBot="1">
      <c r="B41" s="2195"/>
      <c r="C41" s="2196"/>
      <c r="D41" s="2196"/>
      <c r="E41" s="2196"/>
      <c r="F41" s="2196"/>
      <c r="G41" s="2196"/>
      <c r="H41" s="2196"/>
      <c r="I41" s="2196"/>
      <c r="J41" s="2199"/>
      <c r="K41" s="2199"/>
      <c r="L41" s="2199"/>
      <c r="M41" s="2199"/>
      <c r="N41" s="2199"/>
      <c r="O41" s="2199"/>
      <c r="P41" s="2199"/>
      <c r="Q41" s="2199"/>
      <c r="R41" s="2199"/>
      <c r="S41" s="2199"/>
      <c r="T41" s="2199"/>
      <c r="U41" s="2199"/>
      <c r="V41" s="2199"/>
      <c r="W41" s="2199"/>
      <c r="X41" s="2199"/>
      <c r="Y41" s="2199"/>
      <c r="Z41" s="2199"/>
      <c r="AA41" s="2199"/>
      <c r="AB41" s="2199"/>
      <c r="AC41" s="2199"/>
      <c r="AD41" s="2199"/>
      <c r="AE41" s="2199"/>
      <c r="AF41" s="2199"/>
      <c r="AG41" s="2199"/>
      <c r="AH41" s="2199"/>
      <c r="AI41" s="2199"/>
      <c r="AJ41" s="2200"/>
    </row>
    <row r="42" spans="2:36" s="891" customFormat="1" ht="15" customHeight="1">
      <c r="Q42" s="1837" t="s">
        <v>743</v>
      </c>
      <c r="R42" s="1837"/>
      <c r="S42" s="1837"/>
      <c r="T42" s="1837"/>
      <c r="U42" s="1837" t="s">
        <v>744</v>
      </c>
      <c r="V42" s="1837"/>
      <c r="W42" s="1837"/>
      <c r="X42" s="1837"/>
      <c r="Y42" s="1837" t="s">
        <v>8</v>
      </c>
      <c r="Z42" s="1837"/>
      <c r="AA42" s="1837"/>
      <c r="AB42" s="1837"/>
      <c r="AC42" s="1837" t="s">
        <v>7</v>
      </c>
      <c r="AD42" s="1837"/>
      <c r="AE42" s="1837"/>
      <c r="AF42" s="1837"/>
      <c r="AG42" s="1837" t="s">
        <v>28</v>
      </c>
      <c r="AH42" s="1837"/>
      <c r="AI42" s="1837"/>
      <c r="AJ42" s="1837"/>
    </row>
    <row r="43" spans="2:36" s="891"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1"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1"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1"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row>
    <row r="48" spans="2:36">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row>
    <row r="49" spans="2:36">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row>
    <row r="50" spans="2:36" s="1" customFormat="1" ht="18.75" hidden="1" customHeight="1">
      <c r="B50" s="2151" t="s">
        <v>93</v>
      </c>
      <c r="C50" s="2131"/>
      <c r="D50" s="2131"/>
      <c r="E50" s="2131"/>
      <c r="F50" s="2152" t="s">
        <v>94</v>
      </c>
      <c r="G50" s="2131"/>
      <c r="H50" s="2131"/>
      <c r="I50" s="2132"/>
      <c r="J50" s="2133" t="s">
        <v>82</v>
      </c>
      <c r="K50" s="2186"/>
      <c r="L50" s="2186"/>
      <c r="M50" s="2186"/>
      <c r="N50" s="2134" t="s">
        <v>7</v>
      </c>
      <c r="O50" s="2186"/>
      <c r="P50" s="2186"/>
      <c r="Q50" s="2186"/>
      <c r="R50" s="2134" t="s">
        <v>28</v>
      </c>
      <c r="S50" s="2186"/>
      <c r="T50" s="2186"/>
      <c r="U50" s="2186"/>
      <c r="V50" s="2134" t="s">
        <v>95</v>
      </c>
      <c r="W50" s="2131"/>
      <c r="X50" s="2131"/>
      <c r="Y50" s="2132"/>
      <c r="Z50" s="69"/>
      <c r="AA50" s="70"/>
      <c r="AB50" s="70"/>
      <c r="AC50" s="2130" t="s">
        <v>18</v>
      </c>
      <c r="AD50" s="2131"/>
      <c r="AE50" s="2131"/>
      <c r="AF50" s="2131"/>
      <c r="AG50" s="2121" t="s">
        <v>92</v>
      </c>
      <c r="AH50" s="2122"/>
      <c r="AI50" s="2122"/>
      <c r="AJ50" s="2123"/>
    </row>
    <row r="51" spans="2:36" s="1" customFormat="1" ht="13" hidden="1" customHeight="1">
      <c r="B51" s="2183"/>
      <c r="C51" s="1820"/>
      <c r="D51" s="1820"/>
      <c r="E51" s="1820"/>
      <c r="F51" s="2180"/>
      <c r="G51" s="1820"/>
      <c r="H51" s="1820"/>
      <c r="I51" s="2181"/>
      <c r="J51" s="2184"/>
      <c r="K51" s="1820"/>
      <c r="L51" s="1820"/>
      <c r="M51" s="1820"/>
      <c r="N51" s="2180"/>
      <c r="O51" s="1820"/>
      <c r="P51" s="1820"/>
      <c r="Q51" s="1820"/>
      <c r="R51" s="2180"/>
      <c r="S51" s="1820"/>
      <c r="T51" s="1820"/>
      <c r="U51" s="1820"/>
      <c r="V51" s="2180"/>
      <c r="W51" s="1820"/>
      <c r="X51" s="1820"/>
      <c r="Y51" s="2181"/>
      <c r="Z51" s="71"/>
      <c r="AA51" s="71"/>
      <c r="AB51" s="72"/>
      <c r="AC51" s="1819"/>
      <c r="AD51" s="1820"/>
      <c r="AE51" s="1820"/>
      <c r="AF51" s="1820"/>
      <c r="AG51" s="2187"/>
      <c r="AH51" s="2188"/>
      <c r="AI51" s="2188"/>
      <c r="AJ51" s="2189"/>
    </row>
    <row r="52" spans="2:36" s="1" customFormat="1" ht="13" hidden="1" customHeight="1">
      <c r="B52" s="1819"/>
      <c r="C52" s="1820"/>
      <c r="D52" s="1820"/>
      <c r="E52" s="1820"/>
      <c r="F52" s="1820"/>
      <c r="G52" s="1820"/>
      <c r="H52" s="1820"/>
      <c r="I52" s="2181"/>
      <c r="J52" s="1653"/>
      <c r="K52" s="1820"/>
      <c r="L52" s="1820"/>
      <c r="M52" s="1820"/>
      <c r="N52" s="1820"/>
      <c r="O52" s="1820"/>
      <c r="P52" s="1820"/>
      <c r="Q52" s="1820"/>
      <c r="R52" s="1820"/>
      <c r="S52" s="1820"/>
      <c r="T52" s="1820"/>
      <c r="U52" s="1820"/>
      <c r="V52" s="1820"/>
      <c r="W52" s="1820"/>
      <c r="X52" s="1820"/>
      <c r="Y52" s="2181"/>
      <c r="Z52" s="71"/>
      <c r="AA52" s="71"/>
      <c r="AB52" s="71"/>
      <c r="AC52" s="1819"/>
      <c r="AD52" s="1820"/>
      <c r="AE52" s="1820"/>
      <c r="AF52" s="1820"/>
      <c r="AG52" s="2187"/>
      <c r="AH52" s="2188"/>
      <c r="AI52" s="2188"/>
      <c r="AJ52" s="2189"/>
    </row>
    <row r="53" spans="2:36" s="1" customFormat="1" ht="13" hidden="1" customHeight="1">
      <c r="B53" s="1819"/>
      <c r="C53" s="1820"/>
      <c r="D53" s="1820"/>
      <c r="E53" s="1820"/>
      <c r="F53" s="1820"/>
      <c r="G53" s="1820"/>
      <c r="H53" s="1820"/>
      <c r="I53" s="2181"/>
      <c r="J53" s="1653"/>
      <c r="K53" s="1820"/>
      <c r="L53" s="1820"/>
      <c r="M53" s="1820"/>
      <c r="N53" s="1820"/>
      <c r="O53" s="1820"/>
      <c r="P53" s="1820"/>
      <c r="Q53" s="1820"/>
      <c r="R53" s="1820"/>
      <c r="S53" s="1820"/>
      <c r="T53" s="1820"/>
      <c r="U53" s="1820"/>
      <c r="V53" s="1820"/>
      <c r="W53" s="1820"/>
      <c r="X53" s="1820"/>
      <c r="Y53" s="2181"/>
      <c r="Z53" s="71"/>
      <c r="AA53" s="71"/>
      <c r="AB53" s="71"/>
      <c r="AC53" s="1819"/>
      <c r="AD53" s="1820"/>
      <c r="AE53" s="1820"/>
      <c r="AF53" s="1820"/>
      <c r="AG53" s="2187"/>
      <c r="AH53" s="2188"/>
      <c r="AI53" s="2188"/>
      <c r="AJ53" s="2189"/>
    </row>
    <row r="54" spans="2:36" s="1" customFormat="1" ht="13" hidden="1" customHeight="1" thickBot="1">
      <c r="B54" s="1821"/>
      <c r="C54" s="1822"/>
      <c r="D54" s="1822"/>
      <c r="E54" s="1822"/>
      <c r="F54" s="1822"/>
      <c r="G54" s="1822"/>
      <c r="H54" s="1822"/>
      <c r="I54" s="2182"/>
      <c r="J54" s="2185"/>
      <c r="K54" s="1822"/>
      <c r="L54" s="1822"/>
      <c r="M54" s="1822"/>
      <c r="N54" s="1822"/>
      <c r="O54" s="1822"/>
      <c r="P54" s="1822"/>
      <c r="Q54" s="1822"/>
      <c r="R54" s="1822"/>
      <c r="S54" s="1822"/>
      <c r="T54" s="1822"/>
      <c r="U54" s="1822"/>
      <c r="V54" s="1822"/>
      <c r="W54" s="1822"/>
      <c r="X54" s="1822"/>
      <c r="Y54" s="2182"/>
      <c r="Z54" s="71"/>
      <c r="AA54" s="71"/>
      <c r="AB54" s="71"/>
      <c r="AC54" s="1821"/>
      <c r="AD54" s="1822"/>
      <c r="AE54" s="1822"/>
      <c r="AF54" s="1822"/>
      <c r="AG54" s="2190"/>
      <c r="AH54" s="2191"/>
      <c r="AI54" s="2191"/>
      <c r="AJ54" s="2192"/>
    </row>
    <row r="55" spans="2:36">
      <c r="C55" s="40"/>
      <c r="D55" s="41"/>
      <c r="E55" s="42"/>
      <c r="F55" s="40"/>
      <c r="G55" s="40"/>
      <c r="H55" s="40"/>
      <c r="I55" s="40"/>
      <c r="J55" s="40"/>
      <c r="K55" s="40"/>
      <c r="L55" s="40"/>
      <c r="M55" s="40"/>
      <c r="N55" s="40"/>
      <c r="O55" s="40"/>
      <c r="P55" s="40"/>
      <c r="Q55" s="40"/>
      <c r="R55" s="40"/>
      <c r="S55" s="40"/>
      <c r="T55" s="40"/>
      <c r="U55" s="40"/>
      <c r="V55" s="40"/>
      <c r="W55" s="40"/>
      <c r="X55" s="40"/>
      <c r="Y55" s="40"/>
      <c r="Z55" s="40"/>
    </row>
    <row r="56" spans="2:36">
      <c r="C56" s="40"/>
      <c r="D56" s="41"/>
      <c r="E56" s="40"/>
      <c r="F56" s="40"/>
      <c r="G56" s="40"/>
      <c r="H56" s="43"/>
      <c r="I56" s="43"/>
      <c r="J56" s="43"/>
      <c r="K56" s="43"/>
      <c r="L56" s="43"/>
      <c r="M56" s="43"/>
      <c r="N56" s="43"/>
      <c r="O56" s="43"/>
      <c r="P56" s="43"/>
      <c r="Q56" s="43"/>
      <c r="R56" s="43"/>
      <c r="S56" s="43"/>
      <c r="T56" s="43"/>
      <c r="U56" s="43"/>
      <c r="V56" s="43"/>
      <c r="W56" s="43"/>
      <c r="X56" s="43"/>
      <c r="Y56" s="43"/>
      <c r="Z56" s="43"/>
      <c r="AA56" s="39"/>
      <c r="AB56" s="39"/>
      <c r="AC56" s="39"/>
      <c r="AD56" s="39"/>
      <c r="AE56" s="39"/>
      <c r="AF56" s="39"/>
      <c r="AG56" s="39"/>
      <c r="AH56" s="39"/>
      <c r="AI56" s="39"/>
    </row>
    <row r="57" spans="2:36">
      <c r="D57" s="36"/>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row>
    <row r="58" spans="2:36">
      <c r="D58" s="36"/>
      <c r="H58" s="1872"/>
      <c r="I58" s="1872"/>
      <c r="J58" s="1872"/>
      <c r="K58" s="1872"/>
      <c r="L58" s="1872"/>
      <c r="M58" s="1872"/>
      <c r="N58" s="1872"/>
      <c r="O58" s="1872"/>
      <c r="P58" s="1872"/>
      <c r="Q58" s="1872"/>
      <c r="R58" s="1872"/>
      <c r="S58" s="1872"/>
      <c r="T58" s="1872"/>
      <c r="U58" s="1872"/>
      <c r="V58" s="1872"/>
      <c r="W58" s="1872"/>
      <c r="X58" s="1872"/>
      <c r="Y58" s="1872"/>
      <c r="Z58" s="1872"/>
      <c r="AA58" s="1872"/>
      <c r="AB58" s="1872"/>
      <c r="AC58" s="1872"/>
      <c r="AD58" s="1872"/>
      <c r="AE58" s="1872"/>
      <c r="AF58" s="1872"/>
      <c r="AG58" s="1872"/>
      <c r="AH58" s="1872"/>
      <c r="AI58" s="1872"/>
    </row>
  </sheetData>
  <sheetProtection sheet="1" selectLockedCells="1"/>
  <mergeCells count="63">
    <mergeCell ref="B35:I41"/>
    <mergeCell ref="J35:AJ41"/>
    <mergeCell ref="B50:E50"/>
    <mergeCell ref="F50:I50"/>
    <mergeCell ref="J50:M50"/>
    <mergeCell ref="N50:Q50"/>
    <mergeCell ref="Q43:T46"/>
    <mergeCell ref="U43:X46"/>
    <mergeCell ref="Y43:AB46"/>
    <mergeCell ref="AC43:AF46"/>
    <mergeCell ref="AG43:AJ46"/>
    <mergeCell ref="B24:B25"/>
    <mergeCell ref="B15:AJ16"/>
    <mergeCell ref="H58:AI58"/>
    <mergeCell ref="V50:Y50"/>
    <mergeCell ref="V51:Y54"/>
    <mergeCell ref="B51:E54"/>
    <mergeCell ref="F51:I54"/>
    <mergeCell ref="J51:M54"/>
    <mergeCell ref="N51:Q54"/>
    <mergeCell ref="R51:U54"/>
    <mergeCell ref="AC51:AF54"/>
    <mergeCell ref="R50:U50"/>
    <mergeCell ref="AC50:AF50"/>
    <mergeCell ref="AG50:AJ54"/>
    <mergeCell ref="J24:K24"/>
    <mergeCell ref="J25:K25"/>
    <mergeCell ref="I22:I23"/>
    <mergeCell ref="J22:K23"/>
    <mergeCell ref="L22:W23"/>
    <mergeCell ref="X22:AB23"/>
    <mergeCell ref="AC22:AJ23"/>
    <mergeCell ref="AN22:BG24"/>
    <mergeCell ref="AN25:AT26"/>
    <mergeCell ref="AU25:AW26"/>
    <mergeCell ref="C4:L4"/>
    <mergeCell ref="C24:H25"/>
    <mergeCell ref="L24:W24"/>
    <mergeCell ref="L25:W25"/>
    <mergeCell ref="C18:AJ18"/>
    <mergeCell ref="B20:I21"/>
    <mergeCell ref="L20:AJ21"/>
    <mergeCell ref="C13:AJ13"/>
    <mergeCell ref="B26:I34"/>
    <mergeCell ref="J26:AJ34"/>
    <mergeCell ref="R6:V6"/>
    <mergeCell ref="B22:B23"/>
    <mergeCell ref="C22:H23"/>
    <mergeCell ref="Y1:AJ1"/>
    <mergeCell ref="C3:F3"/>
    <mergeCell ref="R7:V7"/>
    <mergeCell ref="R8:V8"/>
    <mergeCell ref="X6:AI6"/>
    <mergeCell ref="X7:AI7"/>
    <mergeCell ref="X8:AI8"/>
    <mergeCell ref="R9:AJ9"/>
    <mergeCell ref="R10:AJ10"/>
    <mergeCell ref="R11:AJ11"/>
    <mergeCell ref="Q42:T42"/>
    <mergeCell ref="U42:X42"/>
    <mergeCell ref="Y42:AB42"/>
    <mergeCell ref="AC42:AF42"/>
    <mergeCell ref="AG42:AJ42"/>
  </mergeCells>
  <phoneticPr fontId="3"/>
  <conditionalFormatting sqref="L22:W25">
    <cfRule type="expression" dxfId="74" priority="1" stopIfTrue="1">
      <formula>AND(MONTH(L22)&lt;10,DAY(L22)&gt;9)</formula>
    </cfRule>
    <cfRule type="expression" dxfId="73" priority="2" stopIfTrue="1">
      <formula>AND(MONTH(L22)&lt;10,DAY(L22)&lt;10)</formula>
    </cfRule>
    <cfRule type="expression" dxfId="72" priority="3" stopIfTrue="1">
      <formula>AND(MONTH(L22)&gt;9,DAY(L22)&lt;10)</formula>
    </cfRule>
  </conditionalFormatting>
  <dataValidations count="1">
    <dataValidation type="list" allowBlank="1" showInputMessage="1" showErrorMessage="1" sqref="AU25:AW26" xr:uid="{00000000-0002-0000-0E00-000000000000}">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明朝,標準"&amp;8&amp;K00-040第13号様式（第15条関係）</oddHeader>
    <oddFooter>&amp;R&amp;"ＭＳ 明朝,標準"&amp;8&amp;K00-048受注者⇒監督員</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tabColor theme="3" tint="0.59999389629810485"/>
  </sheetPr>
  <dimension ref="A1:BG52"/>
  <sheetViews>
    <sheetView showZeros="0" view="pageBreakPreview" topLeftCell="A10" zoomScaleNormal="100" zoomScaleSheetLayoutView="100" workbookViewId="0">
      <selection activeCell="AU26" sqref="AU26:AW27"/>
    </sheetView>
  </sheetViews>
  <sheetFormatPr defaultColWidth="2.36328125" defaultRowHeight="13"/>
  <cols>
    <col min="1" max="1" width="9.08984375" style="679" customWidth="1"/>
    <col min="2" max="38" width="2.36328125" style="37"/>
    <col min="39" max="39" width="0" style="37" hidden="1" customWidth="1"/>
    <col min="40" max="40" width="14.453125" style="37" customWidth="1"/>
    <col min="41" max="46" width="2.36328125" style="37"/>
    <col min="47" max="47" width="11.90625" style="37" customWidth="1"/>
    <col min="48" max="52" width="2.36328125" style="37"/>
    <col min="53" max="53" width="0" style="37" hidden="1" customWidth="1"/>
    <col min="54" max="16384" width="2.36328125" style="37"/>
  </cols>
  <sheetData>
    <row r="1" spans="1:40"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878"/>
      <c r="Z1" s="1556"/>
      <c r="AA1" s="1557"/>
      <c r="AB1" s="1557"/>
      <c r="AC1" s="1557"/>
      <c r="AD1" s="1557"/>
      <c r="AE1" s="1557"/>
      <c r="AF1" s="1557"/>
      <c r="AG1" s="1557"/>
      <c r="AH1" s="1557"/>
      <c r="AI1" s="1557"/>
      <c r="AJ1" s="1557"/>
      <c r="AL1" s="421" t="s">
        <v>299</v>
      </c>
    </row>
    <row r="2" spans="1:40" ht="15" customHeight="1">
      <c r="B2" s="67"/>
      <c r="C2" s="67"/>
      <c r="D2" s="67"/>
      <c r="E2" s="67"/>
      <c r="F2" s="67"/>
      <c r="G2" s="67"/>
      <c r="H2" s="67"/>
      <c r="I2" s="67"/>
      <c r="J2" s="67"/>
      <c r="K2" s="67"/>
      <c r="L2" s="67"/>
      <c r="M2" s="67"/>
      <c r="N2" s="67"/>
      <c r="O2" s="67"/>
      <c r="P2" s="67"/>
      <c r="Q2" s="67"/>
      <c r="R2" s="67"/>
      <c r="S2" s="67"/>
      <c r="T2" s="67"/>
      <c r="U2" s="67"/>
      <c r="V2" s="67"/>
      <c r="W2" s="67"/>
      <c r="X2" s="67"/>
      <c r="Y2" s="67"/>
      <c r="Z2" s="67"/>
      <c r="AA2" s="67"/>
      <c r="AB2" s="50"/>
      <c r="AC2" s="67"/>
      <c r="AD2" s="49"/>
      <c r="AE2" s="49"/>
      <c r="AF2" s="49"/>
      <c r="AG2" s="49"/>
      <c r="AH2" s="49"/>
      <c r="AI2" s="49"/>
      <c r="AJ2" s="49"/>
    </row>
    <row r="3" spans="1:40" s="589" customFormat="1" ht="15" customHeight="1">
      <c r="A3" s="679"/>
      <c r="C3" s="1843" t="s">
        <v>292</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40" ht="15" customHeight="1">
      <c r="B5" s="159"/>
      <c r="C5" s="159"/>
      <c r="D5" s="389"/>
      <c r="E5" s="389"/>
      <c r="F5" s="389"/>
      <c r="G5" s="389"/>
      <c r="H5" s="389"/>
      <c r="I5" s="389"/>
      <c r="J5" s="389"/>
      <c r="K5" s="389"/>
      <c r="L5" s="389"/>
      <c r="M5" s="389"/>
      <c r="N5" s="389"/>
      <c r="O5" s="389"/>
      <c r="P5" s="389"/>
      <c r="Q5" s="389"/>
      <c r="R5" s="159"/>
      <c r="S5" s="159"/>
      <c r="T5" s="159"/>
      <c r="U5" s="159"/>
      <c r="V5" s="159"/>
      <c r="W5" s="159"/>
      <c r="X5" s="159"/>
      <c r="Y5" s="159"/>
      <c r="Z5" s="159"/>
      <c r="AA5" s="159"/>
      <c r="AB5" s="159"/>
      <c r="AC5" s="159"/>
      <c r="AD5" s="159"/>
      <c r="AE5" s="159"/>
      <c r="AF5" s="159"/>
      <c r="AG5" s="159"/>
      <c r="AH5" s="159"/>
      <c r="AI5" s="159"/>
      <c r="AJ5" s="159"/>
      <c r="AM5" s="495" t="s">
        <v>340</v>
      </c>
    </row>
    <row r="6" spans="1:40" ht="30" customHeight="1">
      <c r="B6" s="159"/>
      <c r="C6" s="159"/>
      <c r="D6" s="159"/>
      <c r="E6" s="159"/>
      <c r="F6" s="159"/>
      <c r="G6" s="159"/>
      <c r="H6" s="159"/>
      <c r="I6" s="158"/>
      <c r="J6" s="158"/>
      <c r="K6" s="158"/>
      <c r="L6" s="158"/>
      <c r="M6" s="158"/>
      <c r="N6" s="158"/>
      <c r="O6" s="158"/>
      <c r="P6" s="158"/>
      <c r="Q6" s="158"/>
      <c r="R6" s="159"/>
      <c r="S6" s="2106" t="s">
        <v>65</v>
      </c>
      <c r="T6" s="1385"/>
      <c r="U6" s="1385"/>
      <c r="V6" s="1385"/>
      <c r="W6" s="1385"/>
      <c r="X6" s="301"/>
      <c r="Y6" s="2218">
        <f>各項目入力表!F3</f>
        <v>0</v>
      </c>
      <c r="Z6" s="2219"/>
      <c r="AA6" s="2219"/>
      <c r="AB6" s="2219"/>
      <c r="AC6" s="2219"/>
      <c r="AD6" s="2219"/>
      <c r="AE6" s="2219"/>
      <c r="AF6" s="2219"/>
      <c r="AG6" s="2219"/>
      <c r="AH6" s="2219"/>
      <c r="AI6" s="2219"/>
      <c r="AJ6" s="159"/>
    </row>
    <row r="7" spans="1:40" ht="30" customHeight="1">
      <c r="B7" s="159"/>
      <c r="C7" s="159"/>
      <c r="D7" s="159"/>
      <c r="E7" s="159"/>
      <c r="F7" s="159"/>
      <c r="G7" s="159"/>
      <c r="H7" s="159"/>
      <c r="I7" s="159"/>
      <c r="J7" s="159"/>
      <c r="K7" s="159"/>
      <c r="L7" s="159"/>
      <c r="M7" s="159"/>
      <c r="N7" s="159"/>
      <c r="O7" s="159"/>
      <c r="P7" s="159"/>
      <c r="Q7" s="159"/>
      <c r="R7" s="159"/>
      <c r="S7" s="2106" t="s">
        <v>29</v>
      </c>
      <c r="T7" s="1385"/>
      <c r="U7" s="1385"/>
      <c r="V7" s="1385"/>
      <c r="W7" s="1385"/>
      <c r="X7" s="419"/>
      <c r="Y7" s="2218">
        <f>各項目入力表!F4</f>
        <v>0</v>
      </c>
      <c r="Z7" s="2219"/>
      <c r="AA7" s="2219"/>
      <c r="AB7" s="2219"/>
      <c r="AC7" s="2219"/>
      <c r="AD7" s="2219"/>
      <c r="AE7" s="2219"/>
      <c r="AF7" s="2219"/>
      <c r="AG7" s="2219"/>
      <c r="AH7" s="2219"/>
      <c r="AI7" s="2219"/>
      <c r="AJ7" s="159"/>
    </row>
    <row r="8" spans="1:40" ht="30" customHeight="1">
      <c r="B8" s="159"/>
      <c r="C8" s="159"/>
      <c r="D8" s="159"/>
      <c r="E8" s="159"/>
      <c r="F8" s="159"/>
      <c r="G8" s="159"/>
      <c r="H8" s="159"/>
      <c r="I8" s="159"/>
      <c r="J8" s="159"/>
      <c r="K8" s="159"/>
      <c r="L8" s="159"/>
      <c r="M8" s="159"/>
      <c r="N8" s="159"/>
      <c r="O8" s="159"/>
      <c r="P8" s="159"/>
      <c r="Q8" s="159"/>
      <c r="R8" s="159"/>
      <c r="S8" s="2106" t="s">
        <v>30</v>
      </c>
      <c r="T8" s="1385"/>
      <c r="U8" s="1385"/>
      <c r="V8" s="1385"/>
      <c r="W8" s="1385"/>
      <c r="X8" s="420"/>
      <c r="Y8" s="2218">
        <f>各項目入力表!F5</f>
        <v>0</v>
      </c>
      <c r="Z8" s="2219"/>
      <c r="AA8" s="2219"/>
      <c r="AB8" s="2219"/>
      <c r="AC8" s="2219"/>
      <c r="AD8" s="2219"/>
      <c r="AE8" s="2219"/>
      <c r="AF8" s="2219"/>
      <c r="AG8" s="2219"/>
      <c r="AH8" s="2219"/>
      <c r="AI8" s="2219"/>
      <c r="AJ8" s="491" t="s">
        <v>60</v>
      </c>
    </row>
    <row r="9" spans="1:40" s="891" customFormat="1" ht="12" customHeight="1">
      <c r="B9" s="159"/>
      <c r="C9" s="159"/>
      <c r="D9" s="159"/>
      <c r="E9" s="159"/>
      <c r="F9" s="159"/>
      <c r="G9" s="159"/>
      <c r="H9" s="159"/>
      <c r="I9" s="159"/>
      <c r="J9" s="159"/>
      <c r="K9" s="159"/>
      <c r="L9" s="159"/>
      <c r="M9" s="159"/>
      <c r="N9" s="159"/>
      <c r="O9" s="159"/>
      <c r="P9" s="159"/>
      <c r="Q9" s="159"/>
      <c r="R9" s="159"/>
      <c r="S9" s="1402" t="s">
        <v>751</v>
      </c>
      <c r="T9" s="1402"/>
      <c r="U9" s="1402"/>
      <c r="V9" s="1402"/>
      <c r="W9" s="1402"/>
      <c r="X9" s="1402"/>
      <c r="Y9" s="1402"/>
      <c r="Z9" s="1402"/>
      <c r="AA9" s="1402"/>
      <c r="AB9" s="1402"/>
      <c r="AC9" s="1402"/>
      <c r="AD9" s="1402"/>
      <c r="AE9" s="1402"/>
      <c r="AF9" s="1402"/>
      <c r="AG9" s="1402"/>
      <c r="AH9" s="1402"/>
      <c r="AI9" s="1402"/>
      <c r="AJ9" s="1402"/>
    </row>
    <row r="10" spans="1:40" s="891" customFormat="1" ht="12" customHeight="1">
      <c r="B10" s="159"/>
      <c r="C10" s="159"/>
      <c r="D10" s="159"/>
      <c r="E10" s="159"/>
      <c r="F10" s="159"/>
      <c r="G10" s="159"/>
      <c r="H10" s="159"/>
      <c r="I10" s="159"/>
      <c r="J10" s="159"/>
      <c r="K10" s="159"/>
      <c r="L10" s="159"/>
      <c r="M10" s="159"/>
      <c r="N10" s="159"/>
      <c r="O10" s="159"/>
      <c r="P10" s="159"/>
      <c r="Q10" s="159"/>
      <c r="R10" s="159"/>
      <c r="S10" s="1403" t="s">
        <v>752</v>
      </c>
      <c r="T10" s="1403"/>
      <c r="U10" s="1403"/>
      <c r="V10" s="1403"/>
      <c r="W10" s="1403"/>
      <c r="X10" s="1403"/>
      <c r="Y10" s="1403"/>
      <c r="Z10" s="1403"/>
      <c r="AA10" s="1403"/>
      <c r="AB10" s="1403"/>
      <c r="AC10" s="1403"/>
      <c r="AD10" s="1403"/>
      <c r="AE10" s="1403"/>
      <c r="AF10" s="1403"/>
      <c r="AG10" s="1403"/>
      <c r="AH10" s="1403"/>
      <c r="AI10" s="1403"/>
      <c r="AJ10" s="1403"/>
    </row>
    <row r="11" spans="1:40" s="891" customFormat="1" ht="12" customHeight="1">
      <c r="B11" s="159"/>
      <c r="C11" s="159"/>
      <c r="D11" s="159"/>
      <c r="E11" s="159"/>
      <c r="F11" s="159"/>
      <c r="G11" s="159"/>
      <c r="H11" s="159"/>
      <c r="I11" s="159"/>
      <c r="J11" s="159"/>
      <c r="K11" s="159"/>
      <c r="L11" s="159"/>
      <c r="M11" s="159"/>
      <c r="N11" s="159"/>
      <c r="O11" s="159"/>
      <c r="P11" s="159"/>
      <c r="Q11" s="159"/>
      <c r="R11" s="159"/>
      <c r="S11" s="1403" t="s">
        <v>736</v>
      </c>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row>
    <row r="13" spans="1:40" ht="27" customHeight="1">
      <c r="B13" s="2170" t="s">
        <v>81</v>
      </c>
      <c r="C13" s="2232"/>
      <c r="D13" s="2232"/>
      <c r="E13" s="2232"/>
      <c r="F13" s="2232"/>
      <c r="G13" s="2232"/>
      <c r="H13" s="2232"/>
      <c r="I13" s="2232"/>
      <c r="J13" s="2232"/>
      <c r="K13" s="2232"/>
      <c r="L13" s="2232"/>
      <c r="M13" s="2232"/>
      <c r="N13" s="2232"/>
      <c r="O13" s="2232"/>
      <c r="P13" s="2232"/>
      <c r="Q13" s="2232"/>
      <c r="R13" s="2232"/>
      <c r="S13" s="2232"/>
      <c r="T13" s="2232"/>
      <c r="U13" s="2232"/>
      <c r="V13" s="2232"/>
      <c r="W13" s="2232"/>
      <c r="X13" s="2232"/>
      <c r="Y13" s="2232"/>
      <c r="Z13" s="2232"/>
      <c r="AA13" s="2232"/>
      <c r="AB13" s="2232"/>
      <c r="AC13" s="2232"/>
      <c r="AD13" s="2232"/>
      <c r="AE13" s="2232"/>
      <c r="AF13" s="2232"/>
      <c r="AG13" s="2232"/>
      <c r="AH13" s="2232"/>
      <c r="AI13" s="2232"/>
      <c r="AJ13" s="2232"/>
    </row>
    <row r="14" spans="1:40" ht="15" customHeight="1">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row>
    <row r="15" spans="1:40" ht="20.149999999999999" customHeight="1">
      <c r="B15" s="2146" t="s">
        <v>697</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9" ht="15" customHeight="1">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row>
    <row r="18" spans="1:59" ht="20.149999999999999" customHeight="1">
      <c r="B18" s="159"/>
      <c r="C18" s="2100" t="s">
        <v>61</v>
      </c>
      <c r="D18" s="2100"/>
      <c r="E18" s="2100"/>
      <c r="F18" s="2100"/>
      <c r="G18" s="2100"/>
      <c r="H18" s="2100"/>
      <c r="I18" s="2100"/>
      <c r="J18" s="2100"/>
      <c r="K18" s="2100"/>
      <c r="L18" s="2100"/>
      <c r="M18" s="2100"/>
      <c r="N18" s="2100"/>
      <c r="O18" s="2100"/>
      <c r="P18" s="2100"/>
      <c r="Q18" s="2100"/>
      <c r="R18" s="2100"/>
      <c r="S18" s="2100"/>
      <c r="T18" s="2100"/>
      <c r="U18" s="2100"/>
      <c r="V18" s="2100"/>
      <c r="W18" s="2100"/>
      <c r="X18" s="2100"/>
      <c r="Y18" s="2100"/>
      <c r="Z18" s="2100"/>
      <c r="AA18" s="2100"/>
      <c r="AB18" s="2100"/>
      <c r="AC18" s="2100"/>
      <c r="AD18" s="2100"/>
      <c r="AE18" s="2100"/>
      <c r="AF18" s="2100"/>
      <c r="AG18" s="2100"/>
      <c r="AH18" s="2100"/>
      <c r="AI18" s="2100"/>
      <c r="AJ18" s="2100"/>
    </row>
    <row r="19" spans="1:59" ht="15" customHeight="1" thickBot="1">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row>
    <row r="20" spans="1:59">
      <c r="B20" s="2162" t="s">
        <v>62</v>
      </c>
      <c r="C20" s="2163"/>
      <c r="D20" s="2163"/>
      <c r="E20" s="2163"/>
      <c r="F20" s="2163"/>
      <c r="G20" s="2163"/>
      <c r="H20" s="2163"/>
      <c r="I20" s="2163"/>
      <c r="J20" s="152"/>
      <c r="K20" s="372"/>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9">
      <c r="B21" s="2164"/>
      <c r="C21" s="2165"/>
      <c r="D21" s="2165"/>
      <c r="E21" s="2165"/>
      <c r="F21" s="2165"/>
      <c r="G21" s="2165"/>
      <c r="H21" s="2165"/>
      <c r="I21" s="2165"/>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9" s="66" customFormat="1" ht="13.5" customHeight="1">
      <c r="A22" s="679"/>
      <c r="B22" s="1882"/>
      <c r="C22" s="1884" t="s">
        <v>100</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1860" t="s">
        <v>302</v>
      </c>
      <c r="Y22" s="1861"/>
      <c r="Z22" s="1861"/>
      <c r="AA22" s="1861"/>
      <c r="AB22" s="1862"/>
      <c r="AC22" s="1918">
        <f>各項目入力表!B5</f>
        <v>0</v>
      </c>
      <c r="AD22" s="1058"/>
      <c r="AE22" s="1058"/>
      <c r="AF22" s="1058"/>
      <c r="AG22" s="1058"/>
      <c r="AH22" s="1058"/>
      <c r="AI22" s="1058"/>
      <c r="AJ22" s="1104"/>
    </row>
    <row r="23" spans="1:59" s="66" customForma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N23" s="1368" t="s">
        <v>350</v>
      </c>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c r="A24" s="679"/>
      <c r="B24" s="1882"/>
      <c r="C24" s="1884" t="s">
        <v>876</v>
      </c>
      <c r="D24" s="1001"/>
      <c r="E24" s="1001"/>
      <c r="F24" s="1001"/>
      <c r="G24" s="1001"/>
      <c r="H24" s="1001"/>
      <c r="I24" s="366"/>
      <c r="J24" s="1921" t="s">
        <v>371</v>
      </c>
      <c r="K24" s="1922"/>
      <c r="L24" s="1781">
        <f>各項目入力表!B7</f>
        <v>0</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Bot="1">
      <c r="A25" s="679"/>
      <c r="B25" s="1883"/>
      <c r="C25" s="978"/>
      <c r="D25" s="978"/>
      <c r="E25" s="978"/>
      <c r="F25" s="978"/>
      <c r="G25" s="978"/>
      <c r="H25" s="978"/>
      <c r="I25" s="367"/>
      <c r="J25" s="1923" t="s">
        <v>368</v>
      </c>
      <c r="K25" s="1924"/>
      <c r="L25" s="1852">
        <f>IF(AU26=BA26,各項目入力表!B8,+IF(AU26=BA27,各項目入力表!D5,各項目入力表!D6))</f>
        <v>0</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row>
    <row r="26" spans="1:59" ht="15" customHeight="1" thickTop="1">
      <c r="B26" s="2228" t="s">
        <v>73</v>
      </c>
      <c r="C26" s="1479"/>
      <c r="D26" s="1479"/>
      <c r="E26" s="1479"/>
      <c r="F26" s="1479"/>
      <c r="G26" s="1479"/>
      <c r="H26" s="1479"/>
      <c r="I26" s="2229"/>
      <c r="J26" s="2204" t="s">
        <v>74</v>
      </c>
      <c r="K26" s="2205"/>
      <c r="L26" s="2205"/>
      <c r="M26" s="2205"/>
      <c r="N26" s="2205"/>
      <c r="O26" s="2205"/>
      <c r="P26" s="2205"/>
      <c r="Q26" s="2206"/>
      <c r="R26" s="2204" t="s">
        <v>77</v>
      </c>
      <c r="S26" s="2206"/>
      <c r="T26" s="2220" t="s">
        <v>76</v>
      </c>
      <c r="U26" s="2221"/>
      <c r="V26" s="2221"/>
      <c r="W26" s="2221"/>
      <c r="X26" s="2221"/>
      <c r="Y26" s="2221"/>
      <c r="Z26" s="2221"/>
      <c r="AA26" s="2221"/>
      <c r="AB26" s="2222"/>
      <c r="AC26" s="2204" t="s">
        <v>75</v>
      </c>
      <c r="AD26" s="2205"/>
      <c r="AE26" s="2205"/>
      <c r="AF26" s="2205"/>
      <c r="AG26" s="2205"/>
      <c r="AH26" s="2205"/>
      <c r="AI26" s="2205"/>
      <c r="AJ26" s="2223"/>
      <c r="AN26" s="1759" t="s">
        <v>281</v>
      </c>
      <c r="AO26" s="1010"/>
      <c r="AP26" s="1010"/>
      <c r="AQ26" s="1010"/>
      <c r="AR26" s="1010"/>
      <c r="AS26" s="1010"/>
      <c r="AT26" s="1854"/>
      <c r="AU26" s="1761" t="s">
        <v>279</v>
      </c>
      <c r="AV26" s="1855"/>
      <c r="AW26" s="1856"/>
      <c r="AX26" s="495"/>
      <c r="AY26" s="495"/>
      <c r="AZ26" s="495"/>
      <c r="BA26" s="495" t="s">
        <v>279</v>
      </c>
      <c r="BB26" s="495"/>
      <c r="BC26" s="495"/>
      <c r="BD26" s="495"/>
      <c r="BE26" s="495"/>
      <c r="BF26" s="495"/>
      <c r="BG26" s="495"/>
    </row>
    <row r="27" spans="1:59" ht="15" customHeight="1" thickBot="1">
      <c r="B27" s="2230"/>
      <c r="C27" s="990"/>
      <c r="D27" s="990"/>
      <c r="E27" s="990"/>
      <c r="F27" s="990"/>
      <c r="G27" s="990"/>
      <c r="H27" s="990"/>
      <c r="I27" s="2231"/>
      <c r="J27" s="2207"/>
      <c r="K27" s="2208"/>
      <c r="L27" s="2208"/>
      <c r="M27" s="2208"/>
      <c r="N27" s="2208"/>
      <c r="O27" s="2208"/>
      <c r="P27" s="2208"/>
      <c r="Q27" s="2209"/>
      <c r="R27" s="2207"/>
      <c r="S27" s="2209"/>
      <c r="T27" s="2210" t="s">
        <v>78</v>
      </c>
      <c r="U27" s="2211"/>
      <c r="V27" s="2212"/>
      <c r="W27" s="2213" t="s">
        <v>79</v>
      </c>
      <c r="X27" s="2211"/>
      <c r="Y27" s="2212"/>
      <c r="Z27" s="2213" t="s">
        <v>80</v>
      </c>
      <c r="AA27" s="2211"/>
      <c r="AB27" s="2212"/>
      <c r="AC27" s="2207"/>
      <c r="AD27" s="2208"/>
      <c r="AE27" s="2208"/>
      <c r="AF27" s="2208"/>
      <c r="AG27" s="2208"/>
      <c r="AH27" s="2208"/>
      <c r="AI27" s="2208"/>
      <c r="AJ27" s="2224"/>
      <c r="AN27" s="1010"/>
      <c r="AO27" s="1010"/>
      <c r="AP27" s="1010"/>
      <c r="AQ27" s="1010"/>
      <c r="AR27" s="1010"/>
      <c r="AS27" s="1010"/>
      <c r="AT27" s="1854"/>
      <c r="AU27" s="1857"/>
      <c r="AV27" s="1858"/>
      <c r="AW27" s="1859"/>
      <c r="AX27" s="495"/>
      <c r="AY27" s="495"/>
      <c r="AZ27" s="495"/>
      <c r="BA27" s="495" t="s">
        <v>315</v>
      </c>
      <c r="BB27" s="495"/>
      <c r="BC27" s="495"/>
      <c r="BD27" s="495"/>
      <c r="BE27" s="495"/>
      <c r="BF27" s="495"/>
      <c r="BG27" s="495"/>
    </row>
    <row r="28" spans="1:59" ht="30" customHeight="1" thickTop="1">
      <c r="B28" s="2225"/>
      <c r="C28" s="2215"/>
      <c r="D28" s="2215"/>
      <c r="E28" s="2215"/>
      <c r="F28" s="2215"/>
      <c r="G28" s="2215"/>
      <c r="H28" s="2215"/>
      <c r="I28" s="2226"/>
      <c r="J28" s="2214"/>
      <c r="K28" s="2215"/>
      <c r="L28" s="2215"/>
      <c r="M28" s="2215"/>
      <c r="N28" s="2215"/>
      <c r="O28" s="2215"/>
      <c r="P28" s="2215"/>
      <c r="Q28" s="2226"/>
      <c r="R28" s="2217"/>
      <c r="S28" s="1486"/>
      <c r="T28" s="2217"/>
      <c r="U28" s="1485"/>
      <c r="V28" s="1486"/>
      <c r="W28" s="2217"/>
      <c r="X28" s="1485"/>
      <c r="Y28" s="1486"/>
      <c r="Z28" s="2227">
        <f>SUM(T28:Y28)</f>
        <v>0</v>
      </c>
      <c r="AA28" s="1640"/>
      <c r="AB28" s="1641"/>
      <c r="AC28" s="2214"/>
      <c r="AD28" s="2215"/>
      <c r="AE28" s="2215"/>
      <c r="AF28" s="2215"/>
      <c r="AG28" s="2215"/>
      <c r="AH28" s="2215"/>
      <c r="AI28" s="2215"/>
      <c r="AJ28" s="2216"/>
      <c r="AN28" s="495"/>
      <c r="AO28" s="495"/>
      <c r="AP28" s="495"/>
      <c r="AQ28" s="495"/>
      <c r="AR28" s="495"/>
      <c r="AS28" s="495"/>
      <c r="AT28" s="495"/>
      <c r="AU28" s="495"/>
      <c r="AV28" s="495"/>
      <c r="AW28" s="495"/>
      <c r="AX28" s="495"/>
      <c r="AY28" s="495"/>
      <c r="AZ28" s="495"/>
      <c r="BA28" s="495" t="s">
        <v>316</v>
      </c>
      <c r="BB28" s="495"/>
      <c r="BC28" s="495"/>
      <c r="BD28" s="495"/>
      <c r="BE28" s="495"/>
      <c r="BF28" s="495"/>
      <c r="BG28" s="495"/>
    </row>
    <row r="29" spans="1:59" ht="30" customHeight="1">
      <c r="B29" s="2225"/>
      <c r="C29" s="2215"/>
      <c r="D29" s="2215"/>
      <c r="E29" s="2215"/>
      <c r="F29" s="2215"/>
      <c r="G29" s="2215"/>
      <c r="H29" s="2215"/>
      <c r="I29" s="2226"/>
      <c r="J29" s="2214"/>
      <c r="K29" s="2215"/>
      <c r="L29" s="2215"/>
      <c r="M29" s="2215"/>
      <c r="N29" s="2215"/>
      <c r="O29" s="2215"/>
      <c r="P29" s="2215"/>
      <c r="Q29" s="2226"/>
      <c r="R29" s="2217"/>
      <c r="S29" s="1486"/>
      <c r="T29" s="2217"/>
      <c r="U29" s="1485"/>
      <c r="V29" s="1486"/>
      <c r="W29" s="2217"/>
      <c r="X29" s="1485"/>
      <c r="Y29" s="1486"/>
      <c r="Z29" s="2227">
        <f t="shared" ref="Z29:Z36" si="0">SUM(T29:Y29)</f>
        <v>0</v>
      </c>
      <c r="AA29" s="1640"/>
      <c r="AB29" s="1641"/>
      <c r="AC29" s="2214"/>
      <c r="AD29" s="2215"/>
      <c r="AE29" s="2215"/>
      <c r="AF29" s="2215"/>
      <c r="AG29" s="2215"/>
      <c r="AH29" s="2215"/>
      <c r="AI29" s="2215"/>
      <c r="AJ29" s="2216"/>
    </row>
    <row r="30" spans="1:59" ht="30" customHeight="1">
      <c r="B30" s="2225"/>
      <c r="C30" s="2215"/>
      <c r="D30" s="2215"/>
      <c r="E30" s="2215"/>
      <c r="F30" s="2215"/>
      <c r="G30" s="2215"/>
      <c r="H30" s="2215"/>
      <c r="I30" s="2226"/>
      <c r="J30" s="2214"/>
      <c r="K30" s="2215"/>
      <c r="L30" s="2215"/>
      <c r="M30" s="2215"/>
      <c r="N30" s="2215"/>
      <c r="O30" s="2215"/>
      <c r="P30" s="2215"/>
      <c r="Q30" s="2226"/>
      <c r="R30" s="2217"/>
      <c r="S30" s="1486"/>
      <c r="T30" s="2217"/>
      <c r="U30" s="1485"/>
      <c r="V30" s="1486"/>
      <c r="W30" s="2217"/>
      <c r="X30" s="1485"/>
      <c r="Y30" s="1486"/>
      <c r="Z30" s="2227">
        <f t="shared" si="0"/>
        <v>0</v>
      </c>
      <c r="AA30" s="1640"/>
      <c r="AB30" s="1641"/>
      <c r="AC30" s="2214"/>
      <c r="AD30" s="2215"/>
      <c r="AE30" s="2215"/>
      <c r="AF30" s="2215"/>
      <c r="AG30" s="2215"/>
      <c r="AH30" s="2215"/>
      <c r="AI30" s="2215"/>
      <c r="AJ30" s="2216"/>
    </row>
    <row r="31" spans="1:59" ht="30" customHeight="1">
      <c r="B31" s="2225"/>
      <c r="C31" s="2215"/>
      <c r="D31" s="2215"/>
      <c r="E31" s="2215"/>
      <c r="F31" s="2215"/>
      <c r="G31" s="2215"/>
      <c r="H31" s="2215"/>
      <c r="I31" s="2226"/>
      <c r="J31" s="2214"/>
      <c r="K31" s="2215"/>
      <c r="L31" s="2215"/>
      <c r="M31" s="2215"/>
      <c r="N31" s="2215"/>
      <c r="O31" s="2215"/>
      <c r="P31" s="2215"/>
      <c r="Q31" s="2226"/>
      <c r="R31" s="2217"/>
      <c r="S31" s="1486"/>
      <c r="T31" s="2217"/>
      <c r="U31" s="1485"/>
      <c r="V31" s="1486"/>
      <c r="W31" s="2217"/>
      <c r="X31" s="1485"/>
      <c r="Y31" s="1486"/>
      <c r="Z31" s="2227">
        <f t="shared" si="0"/>
        <v>0</v>
      </c>
      <c r="AA31" s="1640"/>
      <c r="AB31" s="1641"/>
      <c r="AC31" s="2214"/>
      <c r="AD31" s="2215"/>
      <c r="AE31" s="2215"/>
      <c r="AF31" s="2215"/>
      <c r="AG31" s="2215"/>
      <c r="AH31" s="2215"/>
      <c r="AI31" s="2215"/>
      <c r="AJ31" s="2216"/>
    </row>
    <row r="32" spans="1:59" ht="30" customHeight="1">
      <c r="B32" s="2225"/>
      <c r="C32" s="2215"/>
      <c r="D32" s="2215"/>
      <c r="E32" s="2215"/>
      <c r="F32" s="2215"/>
      <c r="G32" s="2215"/>
      <c r="H32" s="2215"/>
      <c r="I32" s="2226"/>
      <c r="J32" s="2214"/>
      <c r="K32" s="2215"/>
      <c r="L32" s="2215"/>
      <c r="M32" s="2215"/>
      <c r="N32" s="2215"/>
      <c r="O32" s="2215"/>
      <c r="P32" s="2215"/>
      <c r="Q32" s="2226"/>
      <c r="R32" s="2217"/>
      <c r="S32" s="1486"/>
      <c r="T32" s="2217"/>
      <c r="U32" s="1485"/>
      <c r="V32" s="1486"/>
      <c r="W32" s="2217"/>
      <c r="X32" s="1485"/>
      <c r="Y32" s="1486"/>
      <c r="Z32" s="2227">
        <f t="shared" si="0"/>
        <v>0</v>
      </c>
      <c r="AA32" s="1640"/>
      <c r="AB32" s="1641"/>
      <c r="AC32" s="2214"/>
      <c r="AD32" s="2215"/>
      <c r="AE32" s="2215"/>
      <c r="AF32" s="2215"/>
      <c r="AG32" s="2215"/>
      <c r="AH32" s="2215"/>
      <c r="AI32" s="2215"/>
      <c r="AJ32" s="2216"/>
    </row>
    <row r="33" spans="2:36" ht="30" customHeight="1">
      <c r="B33" s="2225"/>
      <c r="C33" s="2215"/>
      <c r="D33" s="2215"/>
      <c r="E33" s="2215"/>
      <c r="F33" s="2215"/>
      <c r="G33" s="2215"/>
      <c r="H33" s="2215"/>
      <c r="I33" s="2226"/>
      <c r="J33" s="2214"/>
      <c r="K33" s="2215"/>
      <c r="L33" s="2215"/>
      <c r="M33" s="2215"/>
      <c r="N33" s="2215"/>
      <c r="O33" s="2215"/>
      <c r="P33" s="2215"/>
      <c r="Q33" s="2226"/>
      <c r="R33" s="2217"/>
      <c r="S33" s="1486"/>
      <c r="T33" s="2217"/>
      <c r="U33" s="1485"/>
      <c r="V33" s="1486"/>
      <c r="W33" s="2217"/>
      <c r="X33" s="1485"/>
      <c r="Y33" s="1486"/>
      <c r="Z33" s="2227">
        <f t="shared" si="0"/>
        <v>0</v>
      </c>
      <c r="AA33" s="1640"/>
      <c r="AB33" s="1641"/>
      <c r="AC33" s="2214"/>
      <c r="AD33" s="2215"/>
      <c r="AE33" s="2215"/>
      <c r="AF33" s="2215"/>
      <c r="AG33" s="2215"/>
      <c r="AH33" s="2215"/>
      <c r="AI33" s="2215"/>
      <c r="AJ33" s="2216"/>
    </row>
    <row r="34" spans="2:36" ht="30" customHeight="1">
      <c r="B34" s="2225"/>
      <c r="C34" s="2215"/>
      <c r="D34" s="2215"/>
      <c r="E34" s="2215"/>
      <c r="F34" s="2215"/>
      <c r="G34" s="2215"/>
      <c r="H34" s="2215"/>
      <c r="I34" s="2226"/>
      <c r="J34" s="2214"/>
      <c r="K34" s="2215"/>
      <c r="L34" s="2215"/>
      <c r="M34" s="2215"/>
      <c r="N34" s="2215"/>
      <c r="O34" s="2215"/>
      <c r="P34" s="2215"/>
      <c r="Q34" s="2226"/>
      <c r="R34" s="2217"/>
      <c r="S34" s="1486"/>
      <c r="T34" s="2217"/>
      <c r="U34" s="1485"/>
      <c r="V34" s="1486"/>
      <c r="W34" s="2217"/>
      <c r="X34" s="1485"/>
      <c r="Y34" s="1486"/>
      <c r="Z34" s="2227">
        <f t="shared" si="0"/>
        <v>0</v>
      </c>
      <c r="AA34" s="1640"/>
      <c r="AB34" s="1641"/>
      <c r="AC34" s="2214"/>
      <c r="AD34" s="2215"/>
      <c r="AE34" s="2215"/>
      <c r="AF34" s="2215"/>
      <c r="AG34" s="2215"/>
      <c r="AH34" s="2215"/>
      <c r="AI34" s="2215"/>
      <c r="AJ34" s="2216"/>
    </row>
    <row r="35" spans="2:36" ht="30" customHeight="1">
      <c r="B35" s="2225"/>
      <c r="C35" s="2215"/>
      <c r="D35" s="2215"/>
      <c r="E35" s="2215"/>
      <c r="F35" s="2215"/>
      <c r="G35" s="2215"/>
      <c r="H35" s="2215"/>
      <c r="I35" s="2226"/>
      <c r="J35" s="2214"/>
      <c r="K35" s="2215"/>
      <c r="L35" s="2215"/>
      <c r="M35" s="2215"/>
      <c r="N35" s="2215"/>
      <c r="O35" s="2215"/>
      <c r="P35" s="2215"/>
      <c r="Q35" s="2226"/>
      <c r="R35" s="2217"/>
      <c r="S35" s="1486"/>
      <c r="T35" s="2217"/>
      <c r="U35" s="1485"/>
      <c r="V35" s="1486"/>
      <c r="W35" s="2217"/>
      <c r="X35" s="1485"/>
      <c r="Y35" s="1486"/>
      <c r="Z35" s="2227">
        <f t="shared" si="0"/>
        <v>0</v>
      </c>
      <c r="AA35" s="1640"/>
      <c r="AB35" s="1641"/>
      <c r="AC35" s="2214"/>
      <c r="AD35" s="2215"/>
      <c r="AE35" s="2215"/>
      <c r="AF35" s="2215"/>
      <c r="AG35" s="2215"/>
      <c r="AH35" s="2215"/>
      <c r="AI35" s="2215"/>
      <c r="AJ35" s="2216"/>
    </row>
    <row r="36" spans="2:36" ht="30" customHeight="1" thickBot="1">
      <c r="B36" s="2236"/>
      <c r="C36" s="2234"/>
      <c r="D36" s="2234"/>
      <c r="E36" s="2234"/>
      <c r="F36" s="2234"/>
      <c r="G36" s="2234"/>
      <c r="H36" s="2234"/>
      <c r="I36" s="2237"/>
      <c r="J36" s="2233"/>
      <c r="K36" s="2234"/>
      <c r="L36" s="2234"/>
      <c r="M36" s="2234"/>
      <c r="N36" s="2234"/>
      <c r="O36" s="2234"/>
      <c r="P36" s="2234"/>
      <c r="Q36" s="2237"/>
      <c r="R36" s="2238"/>
      <c r="S36" s="2239"/>
      <c r="T36" s="2238"/>
      <c r="U36" s="2240"/>
      <c r="V36" s="2239"/>
      <c r="W36" s="2238"/>
      <c r="X36" s="2240"/>
      <c r="Y36" s="2239"/>
      <c r="Z36" s="2227">
        <f t="shared" si="0"/>
        <v>0</v>
      </c>
      <c r="AA36" s="1640"/>
      <c r="AB36" s="1641"/>
      <c r="AC36" s="2233"/>
      <c r="AD36" s="2234"/>
      <c r="AE36" s="2234"/>
      <c r="AF36" s="2234"/>
      <c r="AG36" s="2234"/>
      <c r="AH36" s="2234"/>
      <c r="AI36" s="2234"/>
      <c r="AJ36" s="2235"/>
    </row>
    <row r="37" spans="2:36" s="891" customFormat="1" ht="15" customHeight="1">
      <c r="Q37" s="1837" t="s">
        <v>753</v>
      </c>
      <c r="R37" s="1837"/>
      <c r="S37" s="1837"/>
      <c r="T37" s="1837"/>
      <c r="U37" s="1837" t="s">
        <v>744</v>
      </c>
      <c r="V37" s="1837"/>
      <c r="W37" s="1837"/>
      <c r="X37" s="1837"/>
      <c r="Y37" s="1837" t="s">
        <v>8</v>
      </c>
      <c r="Z37" s="1837"/>
      <c r="AA37" s="1837"/>
      <c r="AB37" s="1837"/>
      <c r="AC37" s="1837" t="s">
        <v>754</v>
      </c>
      <c r="AD37" s="1837"/>
      <c r="AE37" s="1837"/>
      <c r="AF37" s="1837"/>
      <c r="AG37" s="1837" t="s">
        <v>742</v>
      </c>
      <c r="AH37" s="1837"/>
      <c r="AI37" s="1837"/>
      <c r="AJ37" s="1837"/>
    </row>
    <row r="38" spans="2:36" s="891" customFormat="1" ht="12.65" customHeight="1">
      <c r="Q38" s="1838"/>
      <c r="R38" s="1838"/>
      <c r="S38" s="1838"/>
      <c r="T38" s="1838"/>
      <c r="U38" s="1838"/>
      <c r="V38" s="1838"/>
      <c r="W38" s="1838"/>
      <c r="X38" s="1838"/>
      <c r="Y38" s="1838"/>
      <c r="Z38" s="1838"/>
      <c r="AA38" s="1838"/>
      <c r="AB38" s="1838"/>
      <c r="AC38" s="1838"/>
      <c r="AD38" s="1838"/>
      <c r="AE38" s="1838"/>
      <c r="AF38" s="1838"/>
      <c r="AG38" s="1838"/>
      <c r="AH38" s="1838"/>
      <c r="AI38" s="1838"/>
      <c r="AJ38" s="1838"/>
    </row>
    <row r="39" spans="2:36" s="891" customFormat="1" ht="12.65" customHeight="1">
      <c r="B39" s="67"/>
      <c r="C39" s="67"/>
      <c r="D39" s="67"/>
      <c r="E39" s="67"/>
      <c r="F39" s="67"/>
      <c r="G39" s="67"/>
      <c r="H39" s="67"/>
      <c r="I39" s="67"/>
      <c r="J39" s="67"/>
      <c r="K39" s="67"/>
      <c r="L39" s="67"/>
      <c r="M39" s="67"/>
      <c r="N39" s="67"/>
      <c r="O39" s="67"/>
      <c r="P39" s="67"/>
      <c r="Q39" s="1838"/>
      <c r="R39" s="1838"/>
      <c r="S39" s="1838"/>
      <c r="T39" s="1838"/>
      <c r="U39" s="1838"/>
      <c r="V39" s="1838"/>
      <c r="W39" s="1838"/>
      <c r="X39" s="1838"/>
      <c r="Y39" s="1838"/>
      <c r="Z39" s="1838"/>
      <c r="AA39" s="1838"/>
      <c r="AB39" s="1838"/>
      <c r="AC39" s="1838"/>
      <c r="AD39" s="1838"/>
      <c r="AE39" s="1838"/>
      <c r="AF39" s="1838"/>
      <c r="AG39" s="1838"/>
      <c r="AH39" s="1838"/>
      <c r="AI39" s="1838"/>
      <c r="AJ39" s="1838"/>
    </row>
    <row r="40" spans="2:36" s="891" customFormat="1" ht="12.65" customHeight="1">
      <c r="B40" s="67"/>
      <c r="C40" s="67"/>
      <c r="D40" s="67"/>
      <c r="E40" s="67"/>
      <c r="F40" s="67"/>
      <c r="G40" s="67"/>
      <c r="H40" s="67"/>
      <c r="I40" s="67"/>
      <c r="J40" s="67"/>
      <c r="K40" s="67"/>
      <c r="L40" s="67"/>
      <c r="M40" s="67"/>
      <c r="N40" s="67"/>
      <c r="O40" s="67"/>
      <c r="P40" s="67"/>
      <c r="Q40" s="1838"/>
      <c r="R40" s="1838"/>
      <c r="S40" s="1838"/>
      <c r="T40" s="1838"/>
      <c r="U40" s="1838"/>
      <c r="V40" s="1838"/>
      <c r="W40" s="1838"/>
      <c r="X40" s="1838"/>
      <c r="Y40" s="1838"/>
      <c r="Z40" s="1838"/>
      <c r="AA40" s="1838"/>
      <c r="AB40" s="1838"/>
      <c r="AC40" s="1838"/>
      <c r="AD40" s="1838"/>
      <c r="AE40" s="1838"/>
      <c r="AF40" s="1838"/>
      <c r="AG40" s="1838"/>
      <c r="AH40" s="1838"/>
      <c r="AI40" s="1838"/>
      <c r="AJ40" s="1838"/>
    </row>
    <row r="41" spans="2:36" s="891" customFormat="1" ht="12.65" customHeight="1">
      <c r="B41" s="67"/>
      <c r="C41" s="67"/>
      <c r="D41" s="67"/>
      <c r="E41" s="67"/>
      <c r="F41" s="67"/>
      <c r="G41" s="67"/>
      <c r="H41" s="67"/>
      <c r="I41" s="67"/>
      <c r="J41" s="67"/>
      <c r="K41" s="67"/>
      <c r="L41" s="67"/>
      <c r="M41" s="67"/>
      <c r="N41" s="67"/>
      <c r="O41" s="67"/>
      <c r="P41" s="67"/>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2:36">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row>
    <row r="43" spans="2:36">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row>
    <row r="44" spans="2:36" s="1" customFormat="1" ht="18.75" hidden="1" customHeight="1">
      <c r="B44" s="2151" t="s">
        <v>93</v>
      </c>
      <c r="C44" s="2131"/>
      <c r="D44" s="2131"/>
      <c r="E44" s="2131"/>
      <c r="F44" s="2152" t="s">
        <v>94</v>
      </c>
      <c r="G44" s="2131"/>
      <c r="H44" s="2131"/>
      <c r="I44" s="2132"/>
      <c r="J44" s="2133" t="s">
        <v>82</v>
      </c>
      <c r="K44" s="2186"/>
      <c r="L44" s="2186"/>
      <c r="M44" s="2186"/>
      <c r="N44" s="2134" t="s">
        <v>7</v>
      </c>
      <c r="O44" s="2186"/>
      <c r="P44" s="2186"/>
      <c r="Q44" s="2186"/>
      <c r="R44" s="2134" t="s">
        <v>28</v>
      </c>
      <c r="S44" s="2186"/>
      <c r="T44" s="2186"/>
      <c r="U44" s="2186"/>
      <c r="V44" s="2134" t="s">
        <v>95</v>
      </c>
      <c r="W44" s="2131"/>
      <c r="X44" s="2131"/>
      <c r="Y44" s="2132"/>
      <c r="Z44" s="69"/>
      <c r="AA44" s="70"/>
      <c r="AB44" s="70"/>
      <c r="AC44" s="2130" t="s">
        <v>18</v>
      </c>
      <c r="AD44" s="2131"/>
      <c r="AE44" s="2131"/>
      <c r="AF44" s="2131"/>
      <c r="AG44" s="2121" t="s">
        <v>92</v>
      </c>
      <c r="AH44" s="2122"/>
      <c r="AI44" s="2122"/>
      <c r="AJ44" s="2123"/>
    </row>
    <row r="45" spans="2:36" s="1" customFormat="1" ht="13" hidden="1" customHeight="1">
      <c r="B45" s="2183"/>
      <c r="C45" s="1820"/>
      <c r="D45" s="1820"/>
      <c r="E45" s="1820"/>
      <c r="F45" s="2180"/>
      <c r="G45" s="1820"/>
      <c r="H45" s="1820"/>
      <c r="I45" s="2181"/>
      <c r="J45" s="2184"/>
      <c r="K45" s="1820"/>
      <c r="L45" s="1820"/>
      <c r="M45" s="1820"/>
      <c r="N45" s="2180"/>
      <c r="O45" s="1820"/>
      <c r="P45" s="1820"/>
      <c r="Q45" s="1820"/>
      <c r="R45" s="2180"/>
      <c r="S45" s="1820"/>
      <c r="T45" s="1820"/>
      <c r="U45" s="1820"/>
      <c r="V45" s="2180"/>
      <c r="W45" s="1820"/>
      <c r="X45" s="1820"/>
      <c r="Y45" s="2181"/>
      <c r="Z45" s="113"/>
      <c r="AA45" s="113"/>
      <c r="AB45" s="72"/>
      <c r="AC45" s="1819"/>
      <c r="AD45" s="1820"/>
      <c r="AE45" s="1820"/>
      <c r="AF45" s="1820"/>
      <c r="AG45" s="2187"/>
      <c r="AH45" s="2188"/>
      <c r="AI45" s="2188"/>
      <c r="AJ45" s="2189"/>
    </row>
    <row r="46" spans="2:36" s="1" customFormat="1" ht="13" hidden="1" customHeight="1">
      <c r="B46" s="1819"/>
      <c r="C46" s="1820"/>
      <c r="D46" s="1820"/>
      <c r="E46" s="1820"/>
      <c r="F46" s="1820"/>
      <c r="G46" s="1820"/>
      <c r="H46" s="1820"/>
      <c r="I46" s="2181"/>
      <c r="J46" s="1653"/>
      <c r="K46" s="1820"/>
      <c r="L46" s="1820"/>
      <c r="M46" s="1820"/>
      <c r="N46" s="1820"/>
      <c r="O46" s="1820"/>
      <c r="P46" s="1820"/>
      <c r="Q46" s="1820"/>
      <c r="R46" s="1820"/>
      <c r="S46" s="1820"/>
      <c r="T46" s="1820"/>
      <c r="U46" s="1820"/>
      <c r="V46" s="1820"/>
      <c r="W46" s="1820"/>
      <c r="X46" s="1820"/>
      <c r="Y46" s="2181"/>
      <c r="Z46" s="113"/>
      <c r="AA46" s="113"/>
      <c r="AB46" s="113"/>
      <c r="AC46" s="1819"/>
      <c r="AD46" s="1820"/>
      <c r="AE46" s="1820"/>
      <c r="AF46" s="1820"/>
      <c r="AG46" s="2187"/>
      <c r="AH46" s="2188"/>
      <c r="AI46" s="2188"/>
      <c r="AJ46" s="2189"/>
    </row>
    <row r="47" spans="2:36" s="1" customFormat="1" ht="13" hidden="1" customHeight="1">
      <c r="B47" s="1819"/>
      <c r="C47" s="1820"/>
      <c r="D47" s="1820"/>
      <c r="E47" s="1820"/>
      <c r="F47" s="1820"/>
      <c r="G47" s="1820"/>
      <c r="H47" s="1820"/>
      <c r="I47" s="2181"/>
      <c r="J47" s="1653"/>
      <c r="K47" s="1820"/>
      <c r="L47" s="1820"/>
      <c r="M47" s="1820"/>
      <c r="N47" s="1820"/>
      <c r="O47" s="1820"/>
      <c r="P47" s="1820"/>
      <c r="Q47" s="1820"/>
      <c r="R47" s="1820"/>
      <c r="S47" s="1820"/>
      <c r="T47" s="1820"/>
      <c r="U47" s="1820"/>
      <c r="V47" s="1820"/>
      <c r="W47" s="1820"/>
      <c r="X47" s="1820"/>
      <c r="Y47" s="2181"/>
      <c r="Z47" s="113"/>
      <c r="AA47" s="113"/>
      <c r="AB47" s="113"/>
      <c r="AC47" s="1819"/>
      <c r="AD47" s="1820"/>
      <c r="AE47" s="1820"/>
      <c r="AF47" s="1820"/>
      <c r="AG47" s="2187"/>
      <c r="AH47" s="2188"/>
      <c r="AI47" s="2188"/>
      <c r="AJ47" s="2189"/>
    </row>
    <row r="48" spans="2:36" s="1" customFormat="1" ht="13" hidden="1" customHeight="1" thickBot="1">
      <c r="B48" s="1821"/>
      <c r="C48" s="1822"/>
      <c r="D48" s="1822"/>
      <c r="E48" s="1822"/>
      <c r="F48" s="1822"/>
      <c r="G48" s="1822"/>
      <c r="H48" s="1822"/>
      <c r="I48" s="2182"/>
      <c r="J48" s="2185"/>
      <c r="K48" s="1822"/>
      <c r="L48" s="1822"/>
      <c r="M48" s="1822"/>
      <c r="N48" s="1822"/>
      <c r="O48" s="1822"/>
      <c r="P48" s="1822"/>
      <c r="Q48" s="1822"/>
      <c r="R48" s="1822"/>
      <c r="S48" s="1822"/>
      <c r="T48" s="1822"/>
      <c r="U48" s="1822"/>
      <c r="V48" s="1822"/>
      <c r="W48" s="1822"/>
      <c r="X48" s="1822"/>
      <c r="Y48" s="2182"/>
      <c r="Z48" s="113"/>
      <c r="AA48" s="113"/>
      <c r="AB48" s="113"/>
      <c r="AC48" s="1821"/>
      <c r="AD48" s="1822"/>
      <c r="AE48" s="1822"/>
      <c r="AF48" s="1822"/>
      <c r="AG48" s="2190"/>
      <c r="AH48" s="2191"/>
      <c r="AI48" s="2191"/>
      <c r="AJ48" s="2192"/>
    </row>
    <row r="49" spans="3:35">
      <c r="C49" s="40"/>
      <c r="D49" s="41"/>
      <c r="E49" s="42"/>
      <c r="F49" s="40"/>
      <c r="G49" s="40"/>
      <c r="H49" s="40"/>
      <c r="I49" s="40"/>
      <c r="J49" s="40"/>
      <c r="K49" s="40"/>
      <c r="L49" s="40"/>
      <c r="M49" s="40"/>
      <c r="N49" s="40"/>
      <c r="O49" s="40"/>
      <c r="P49" s="40"/>
      <c r="Q49" s="40"/>
      <c r="R49" s="40"/>
      <c r="S49" s="40"/>
      <c r="T49" s="40"/>
      <c r="U49" s="40"/>
      <c r="V49" s="40"/>
      <c r="W49" s="40"/>
      <c r="X49" s="40"/>
      <c r="Y49" s="40"/>
      <c r="Z49" s="40"/>
    </row>
    <row r="50" spans="3:35">
      <c r="C50" s="40"/>
      <c r="D50" s="41"/>
      <c r="E50" s="40"/>
      <c r="F50" s="40"/>
      <c r="G50" s="40"/>
      <c r="H50" s="43"/>
      <c r="I50" s="43"/>
      <c r="J50" s="43"/>
      <c r="K50" s="43"/>
      <c r="L50" s="43"/>
      <c r="M50" s="43"/>
      <c r="N50" s="43"/>
      <c r="O50" s="43"/>
      <c r="P50" s="43"/>
      <c r="Q50" s="43"/>
      <c r="R50" s="43"/>
      <c r="S50" s="43"/>
      <c r="T50" s="43"/>
      <c r="U50" s="43"/>
      <c r="V50" s="43"/>
      <c r="W50" s="43"/>
      <c r="X50" s="43"/>
      <c r="Y50" s="43"/>
      <c r="Z50" s="43"/>
      <c r="AA50" s="39"/>
      <c r="AB50" s="39"/>
      <c r="AC50" s="39"/>
      <c r="AD50" s="39"/>
      <c r="AE50" s="39"/>
      <c r="AF50" s="39"/>
      <c r="AG50" s="39"/>
      <c r="AH50" s="39"/>
      <c r="AI50" s="39"/>
    </row>
    <row r="51" spans="3:35">
      <c r="D51" s="36"/>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row>
    <row r="52" spans="3:35">
      <c r="D52" s="36"/>
      <c r="H52" s="1872"/>
      <c r="I52" s="1872"/>
      <c r="J52" s="1872"/>
      <c r="K52" s="1872"/>
      <c r="L52" s="1872"/>
      <c r="M52" s="1872"/>
      <c r="N52" s="1872"/>
      <c r="O52" s="1872"/>
      <c r="P52" s="1872"/>
      <c r="Q52" s="1872"/>
      <c r="R52" s="1872"/>
      <c r="S52" s="1872"/>
      <c r="T52" s="1872"/>
      <c r="U52" s="1872"/>
      <c r="V52" s="1872"/>
      <c r="W52" s="1872"/>
      <c r="X52" s="1872"/>
      <c r="Y52" s="1872"/>
      <c r="Z52" s="1872"/>
      <c r="AA52" s="1872"/>
      <c r="AB52" s="1872"/>
      <c r="AC52" s="1872"/>
      <c r="AD52" s="1872"/>
      <c r="AE52" s="1872"/>
      <c r="AF52" s="1872"/>
      <c r="AG52" s="1872"/>
      <c r="AH52" s="1872"/>
      <c r="AI52" s="1872"/>
    </row>
  </sheetData>
  <sheetProtection sheet="1" selectLockedCells="1"/>
  <mergeCells count="130">
    <mergeCell ref="B13:AJ13"/>
    <mergeCell ref="V44:Y44"/>
    <mergeCell ref="V45:Y48"/>
    <mergeCell ref="AC36:AJ36"/>
    <mergeCell ref="B35:I35"/>
    <mergeCell ref="J35:Q35"/>
    <mergeCell ref="R35:S35"/>
    <mergeCell ref="T35:V35"/>
    <mergeCell ref="W35:Y35"/>
    <mergeCell ref="Z35:AB35"/>
    <mergeCell ref="AC35:AJ35"/>
    <mergeCell ref="B36:I36"/>
    <mergeCell ref="J36:Q36"/>
    <mergeCell ref="R36:S36"/>
    <mergeCell ref="T36:V36"/>
    <mergeCell ref="W36:Y36"/>
    <mergeCell ref="Z36:AB36"/>
    <mergeCell ref="AC33:AJ33"/>
    <mergeCell ref="B34:I34"/>
    <mergeCell ref="J34:Q34"/>
    <mergeCell ref="R34:S34"/>
    <mergeCell ref="Z34:AB34"/>
    <mergeCell ref="AC34:AJ34"/>
    <mergeCell ref="B33:I33"/>
    <mergeCell ref="J33:Q33"/>
    <mergeCell ref="R33:S33"/>
    <mergeCell ref="T33:V33"/>
    <mergeCell ref="W33:Y33"/>
    <mergeCell ref="Z33:AB33"/>
    <mergeCell ref="J24:K24"/>
    <mergeCell ref="J25:K25"/>
    <mergeCell ref="L25:W25"/>
    <mergeCell ref="B32:I32"/>
    <mergeCell ref="J32:Q32"/>
    <mergeCell ref="R32:S32"/>
    <mergeCell ref="T32:V32"/>
    <mergeCell ref="W32:Y32"/>
    <mergeCell ref="Z32:AB32"/>
    <mergeCell ref="B29:I29"/>
    <mergeCell ref="J29:Q29"/>
    <mergeCell ref="R29:S29"/>
    <mergeCell ref="T29:V29"/>
    <mergeCell ref="W29:Y29"/>
    <mergeCell ref="Z29:AB29"/>
    <mergeCell ref="AC32:AJ32"/>
    <mergeCell ref="B31:I31"/>
    <mergeCell ref="J31:Q31"/>
    <mergeCell ref="R31:S31"/>
    <mergeCell ref="T31:V31"/>
    <mergeCell ref="W31:Y31"/>
    <mergeCell ref="Z31:AB31"/>
    <mergeCell ref="B30:I30"/>
    <mergeCell ref="J30:Q30"/>
    <mergeCell ref="R30:S30"/>
    <mergeCell ref="T30:V30"/>
    <mergeCell ref="W30:Y30"/>
    <mergeCell ref="Z30:AB30"/>
    <mergeCell ref="AC30:AJ30"/>
    <mergeCell ref="H52:AI52"/>
    <mergeCell ref="T26:AB26"/>
    <mergeCell ref="B45:E48"/>
    <mergeCell ref="F45:I48"/>
    <mergeCell ref="J45:M48"/>
    <mergeCell ref="N45:Q48"/>
    <mergeCell ref="R45:U48"/>
    <mergeCell ref="AC45:AF48"/>
    <mergeCell ref="B44:E44"/>
    <mergeCell ref="F44:I44"/>
    <mergeCell ref="J44:M44"/>
    <mergeCell ref="N44:Q44"/>
    <mergeCell ref="R44:U44"/>
    <mergeCell ref="AC44:AF44"/>
    <mergeCell ref="AG44:AJ48"/>
    <mergeCell ref="AC26:AJ27"/>
    <mergeCell ref="B28:I28"/>
    <mergeCell ref="J28:Q28"/>
    <mergeCell ref="R28:S28"/>
    <mergeCell ref="T28:V28"/>
    <mergeCell ref="W28:Y28"/>
    <mergeCell ref="Z28:AB28"/>
    <mergeCell ref="AC28:AJ28"/>
    <mergeCell ref="B26:I27"/>
    <mergeCell ref="Z1:AJ1"/>
    <mergeCell ref="B15:AJ16"/>
    <mergeCell ref="AN23:BG25"/>
    <mergeCell ref="AN26:AT27"/>
    <mergeCell ref="AU26:AW27"/>
    <mergeCell ref="C4:L4"/>
    <mergeCell ref="C3:F3"/>
    <mergeCell ref="S6:W6"/>
    <mergeCell ref="S7:W7"/>
    <mergeCell ref="S8:W8"/>
    <mergeCell ref="L20:AJ21"/>
    <mergeCell ref="B24:B25"/>
    <mergeCell ref="C24:H25"/>
    <mergeCell ref="L24:W24"/>
    <mergeCell ref="Y6:AI6"/>
    <mergeCell ref="Y7:AI7"/>
    <mergeCell ref="Y8:AI8"/>
    <mergeCell ref="C18:AJ18"/>
    <mergeCell ref="B20:I21"/>
    <mergeCell ref="B22:B23"/>
    <mergeCell ref="C22:H23"/>
    <mergeCell ref="I22:I23"/>
    <mergeCell ref="J22:K23"/>
    <mergeCell ref="L22:W23"/>
    <mergeCell ref="S9:AJ9"/>
    <mergeCell ref="S10:AJ10"/>
    <mergeCell ref="S11:AJ11"/>
    <mergeCell ref="Q37:T37"/>
    <mergeCell ref="U37:X37"/>
    <mergeCell ref="Y37:AB37"/>
    <mergeCell ref="AC37:AF37"/>
    <mergeCell ref="AG37:AJ37"/>
    <mergeCell ref="Q38:T41"/>
    <mergeCell ref="U38:X41"/>
    <mergeCell ref="Y38:AB41"/>
    <mergeCell ref="AC38:AF41"/>
    <mergeCell ref="AG38:AJ41"/>
    <mergeCell ref="X22:AB23"/>
    <mergeCell ref="AC22:AJ23"/>
    <mergeCell ref="J26:Q27"/>
    <mergeCell ref="R26:S27"/>
    <mergeCell ref="T27:V27"/>
    <mergeCell ref="W27:Y27"/>
    <mergeCell ref="Z27:AB27"/>
    <mergeCell ref="AC29:AJ29"/>
    <mergeCell ref="AC31:AJ31"/>
    <mergeCell ref="T34:V34"/>
    <mergeCell ref="W34:Y34"/>
  </mergeCells>
  <phoneticPr fontId="3"/>
  <conditionalFormatting sqref="L22:W25">
    <cfRule type="expression" dxfId="71" priority="1" stopIfTrue="1">
      <formula>AND(MONTH(L22)&lt;10,DAY(L22)&gt;9)</formula>
    </cfRule>
    <cfRule type="expression" dxfId="70" priority="2" stopIfTrue="1">
      <formula>AND(MONTH(L22)&lt;10,DAY(L22)&lt;10)</formula>
    </cfRule>
    <cfRule type="expression" dxfId="69" priority="3" stopIfTrue="1">
      <formula>AND(MONTH(L22)&gt;9,DAY(L22)&lt;10)</formula>
    </cfRule>
  </conditionalFormatting>
  <dataValidations count="1">
    <dataValidation type="list" allowBlank="1" showInputMessage="1" showErrorMessage="1" sqref="AU26:AW27" xr:uid="{00000000-0002-0000-0F00-000000000000}">
      <formula1>$BA$26:$BA$28</formula1>
    </dataValidation>
  </dataValidations>
  <pageMargins left="1.1023622047244095" right="0.51181102362204722" top="0.74803149606299213" bottom="0.74803149606299213" header="0.31496062992125984" footer="0.31496062992125984"/>
  <pageSetup paperSize="9" scale="93" orientation="portrait" r:id="rId1"/>
  <headerFooter>
    <oddHeader>&amp;L&amp;"ＭＳ 明朝,標準"&amp;8&amp;K00-039第14号様式（第15条関係）</oddHeader>
    <oddFooter>&amp;R&amp;"ＭＳ 明朝,標準"&amp;8&amp;K00-048受注者⇒監督員</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theme="3" tint="0.59999389629810485"/>
  </sheetPr>
  <dimension ref="A1:BG51"/>
  <sheetViews>
    <sheetView showZeros="0" view="pageBreakPreview" topLeftCell="A9" zoomScaleNormal="100" zoomScaleSheetLayoutView="100" workbookViewId="0">
      <selection activeCell="AU25" sqref="AU25:AW26"/>
    </sheetView>
  </sheetViews>
  <sheetFormatPr defaultColWidth="2.36328125" defaultRowHeight="13"/>
  <cols>
    <col min="1" max="1" width="9.90625" style="679" customWidth="1"/>
    <col min="2" max="38" width="2.36328125" style="37"/>
    <col min="39" max="39" width="2.36328125" style="37" hidden="1" customWidth="1"/>
    <col min="40" max="40" width="16" style="37" customWidth="1"/>
    <col min="41" max="46" width="2.36328125" style="37"/>
    <col min="47" max="47" width="9.90625" style="37" customWidth="1"/>
    <col min="48" max="52" width="2.36328125" style="37"/>
    <col min="53" max="53" width="0" style="37" hidden="1" customWidth="1"/>
    <col min="54" max="16384" width="2.36328125" style="37"/>
  </cols>
  <sheetData>
    <row r="1" spans="1:59"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1556"/>
      <c r="Z1" s="1556"/>
      <c r="AA1" s="1556"/>
      <c r="AB1" s="1556"/>
      <c r="AC1" s="1556"/>
      <c r="AD1" s="1556"/>
      <c r="AE1" s="1556"/>
      <c r="AF1" s="1556"/>
      <c r="AG1" s="1556"/>
      <c r="AH1" s="1556"/>
      <c r="AI1" s="1556"/>
      <c r="AJ1" s="1557"/>
      <c r="AL1" s="421" t="s">
        <v>299</v>
      </c>
    </row>
    <row r="2" spans="1:59" s="505" customFormat="1" ht="15" customHeight="1">
      <c r="A2" s="679"/>
      <c r="B2" s="67"/>
      <c r="C2" s="67"/>
      <c r="D2" s="67"/>
      <c r="E2" s="67"/>
      <c r="F2" s="67"/>
      <c r="G2" s="67"/>
      <c r="H2" s="67"/>
      <c r="I2" s="67"/>
      <c r="J2" s="67"/>
      <c r="K2" s="67"/>
      <c r="L2" s="67"/>
      <c r="M2" s="67"/>
      <c r="N2" s="67"/>
      <c r="O2" s="67"/>
      <c r="P2" s="67"/>
      <c r="Q2" s="67"/>
      <c r="R2" s="67"/>
      <c r="S2" s="67"/>
      <c r="T2" s="67"/>
      <c r="U2" s="67"/>
      <c r="V2" s="67"/>
      <c r="W2" s="67"/>
      <c r="X2" s="67"/>
      <c r="Y2" s="67"/>
      <c r="Z2" s="67"/>
      <c r="AA2" s="67"/>
      <c r="AB2" s="50"/>
      <c r="AC2" s="67"/>
      <c r="AD2" s="49"/>
      <c r="AE2" s="49"/>
      <c r="AF2" s="49"/>
      <c r="AG2" s="49"/>
      <c r="AH2" s="49"/>
      <c r="AI2" s="49"/>
      <c r="AJ2" s="49"/>
    </row>
    <row r="3" spans="1:59" s="589" customFormat="1" ht="15" customHeight="1">
      <c r="A3" s="679"/>
      <c r="C3" s="1843" t="s">
        <v>292</v>
      </c>
      <c r="D3" s="1844"/>
      <c r="E3" s="1844"/>
      <c r="F3" s="1844"/>
      <c r="G3" s="587"/>
      <c r="H3" s="587"/>
    </row>
    <row r="4" spans="1:59"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9" ht="15" customHeight="1">
      <c r="B5" s="67"/>
      <c r="C5" s="67"/>
      <c r="D5" s="351"/>
      <c r="E5" s="351"/>
      <c r="F5" s="351"/>
      <c r="G5" s="351"/>
      <c r="H5" s="351"/>
      <c r="I5" s="351"/>
      <c r="J5" s="351"/>
      <c r="K5" s="351"/>
      <c r="L5" s="351"/>
      <c r="M5" s="351"/>
      <c r="N5" s="351"/>
      <c r="O5" s="351"/>
      <c r="P5" s="351"/>
      <c r="Q5" s="351"/>
      <c r="R5" s="67"/>
      <c r="S5" s="67"/>
      <c r="T5" s="67"/>
      <c r="U5" s="67"/>
      <c r="V5" s="67"/>
      <c r="W5" s="67"/>
      <c r="X5" s="67"/>
      <c r="Y5" s="67"/>
      <c r="Z5" s="67"/>
      <c r="AA5" s="67"/>
      <c r="AB5" s="67"/>
      <c r="AC5" s="67"/>
      <c r="AD5" s="67"/>
      <c r="AE5" s="67"/>
      <c r="AF5" s="67"/>
      <c r="AG5" s="67"/>
      <c r="AH5" s="67"/>
      <c r="AI5" s="67"/>
      <c r="AJ5" s="67"/>
      <c r="AM5" s="495" t="s">
        <v>340</v>
      </c>
    </row>
    <row r="6" spans="1:59" ht="30" customHeight="1">
      <c r="B6" s="67"/>
      <c r="C6" s="67"/>
      <c r="D6" s="67"/>
      <c r="E6" s="67"/>
      <c r="F6" s="67"/>
      <c r="G6" s="67"/>
      <c r="H6" s="67"/>
      <c r="I6" s="51"/>
      <c r="J6" s="51"/>
      <c r="K6" s="51"/>
      <c r="L6" s="51"/>
      <c r="M6" s="51"/>
      <c r="N6" s="51"/>
      <c r="O6" s="51"/>
      <c r="P6" s="51"/>
      <c r="Q6" s="51"/>
      <c r="R6" s="67"/>
      <c r="S6" s="2157" t="s">
        <v>65</v>
      </c>
      <c r="T6" s="2245"/>
      <c r="U6" s="2245"/>
      <c r="V6" s="2245"/>
      <c r="W6" s="2245"/>
      <c r="X6" s="422"/>
      <c r="Y6" s="2104">
        <f>各項目入力表!F3</f>
        <v>0</v>
      </c>
      <c r="Z6" s="2105"/>
      <c r="AA6" s="2105"/>
      <c r="AB6" s="2105"/>
      <c r="AC6" s="2105"/>
      <c r="AD6" s="2105"/>
      <c r="AE6" s="2105"/>
      <c r="AF6" s="2105"/>
      <c r="AG6" s="2105"/>
      <c r="AH6" s="2105"/>
      <c r="AI6" s="2105"/>
      <c r="AJ6" s="422"/>
    </row>
    <row r="7" spans="1:59" ht="30" customHeight="1">
      <c r="B7" s="67"/>
      <c r="C7" s="67"/>
      <c r="D7" s="67"/>
      <c r="E7" s="67"/>
      <c r="F7" s="67"/>
      <c r="G7" s="67"/>
      <c r="H7" s="67"/>
      <c r="I7" s="67"/>
      <c r="J7" s="67"/>
      <c r="K7" s="67"/>
      <c r="L7" s="67"/>
      <c r="M7" s="67"/>
      <c r="N7" s="67"/>
      <c r="O7" s="67"/>
      <c r="P7" s="67"/>
      <c r="Q7" s="67"/>
      <c r="R7" s="67"/>
      <c r="S7" s="2157" t="s">
        <v>29</v>
      </c>
      <c r="T7" s="2245"/>
      <c r="U7" s="2245"/>
      <c r="V7" s="2245"/>
      <c r="W7" s="2245"/>
      <c r="X7" s="423"/>
      <c r="Y7" s="2104">
        <f>各項目入力表!F4</f>
        <v>0</v>
      </c>
      <c r="Z7" s="2105"/>
      <c r="AA7" s="2105"/>
      <c r="AB7" s="2105"/>
      <c r="AC7" s="2105"/>
      <c r="AD7" s="2105"/>
      <c r="AE7" s="2105"/>
      <c r="AF7" s="2105"/>
      <c r="AG7" s="2105"/>
      <c r="AH7" s="2105"/>
      <c r="AI7" s="2105"/>
      <c r="AJ7" s="422"/>
    </row>
    <row r="8" spans="1:59" ht="30" customHeight="1">
      <c r="B8" s="67"/>
      <c r="C8" s="67"/>
      <c r="D8" s="67"/>
      <c r="E8" s="67"/>
      <c r="F8" s="67"/>
      <c r="G8" s="67"/>
      <c r="H8" s="67"/>
      <c r="I8" s="67"/>
      <c r="J8" s="67"/>
      <c r="K8" s="67"/>
      <c r="L8" s="67"/>
      <c r="M8" s="67"/>
      <c r="N8" s="67"/>
      <c r="O8" s="67"/>
      <c r="P8" s="67"/>
      <c r="Q8" s="67"/>
      <c r="R8" s="67"/>
      <c r="S8" s="2157" t="s">
        <v>30</v>
      </c>
      <c r="T8" s="2245"/>
      <c r="U8" s="2245"/>
      <c r="V8" s="2245"/>
      <c r="W8" s="2245"/>
      <c r="X8" s="424"/>
      <c r="Y8" s="2104">
        <f>各項目入力表!F5</f>
        <v>0</v>
      </c>
      <c r="Z8" s="2105"/>
      <c r="AA8" s="2105"/>
      <c r="AB8" s="2105"/>
      <c r="AC8" s="2105"/>
      <c r="AD8" s="2105"/>
      <c r="AE8" s="2105"/>
      <c r="AF8" s="2105"/>
      <c r="AG8" s="2105"/>
      <c r="AH8" s="2105"/>
      <c r="AI8" s="2105"/>
      <c r="AJ8" s="493" t="s">
        <v>60</v>
      </c>
    </row>
    <row r="9" spans="1:59" s="895" customFormat="1" ht="12" customHeight="1">
      <c r="B9" s="67"/>
      <c r="C9" s="67"/>
      <c r="D9" s="67"/>
      <c r="E9" s="67"/>
      <c r="F9" s="67"/>
      <c r="G9" s="67"/>
      <c r="H9" s="67"/>
      <c r="I9" s="67"/>
      <c r="J9" s="67"/>
      <c r="K9" s="67"/>
      <c r="L9" s="67"/>
      <c r="M9" s="67"/>
      <c r="N9" s="67"/>
      <c r="O9" s="67"/>
      <c r="P9" s="67"/>
      <c r="Q9" s="67"/>
      <c r="R9" s="67"/>
      <c r="S9" s="1402" t="s">
        <v>731</v>
      </c>
      <c r="T9" s="1402"/>
      <c r="U9" s="1402"/>
      <c r="V9" s="1402"/>
      <c r="W9" s="1402"/>
      <c r="X9" s="1402"/>
      <c r="Y9" s="1402"/>
      <c r="Z9" s="1402"/>
      <c r="AA9" s="1402"/>
      <c r="AB9" s="1402"/>
      <c r="AC9" s="1402"/>
      <c r="AD9" s="1402"/>
      <c r="AE9" s="1402"/>
      <c r="AF9" s="1402"/>
      <c r="AG9" s="1402"/>
      <c r="AH9" s="1402"/>
      <c r="AI9" s="1402"/>
      <c r="AJ9" s="1402"/>
    </row>
    <row r="10" spans="1:59" s="895" customFormat="1" ht="12" customHeight="1">
      <c r="B10" s="67"/>
      <c r="C10" s="67"/>
      <c r="D10" s="67"/>
      <c r="E10" s="67"/>
      <c r="F10" s="67"/>
      <c r="G10" s="67"/>
      <c r="H10" s="67"/>
      <c r="I10" s="67"/>
      <c r="J10" s="67"/>
      <c r="K10" s="67"/>
      <c r="L10" s="67"/>
      <c r="M10" s="67"/>
      <c r="N10" s="67"/>
      <c r="O10" s="67"/>
      <c r="P10" s="67"/>
      <c r="Q10" s="67"/>
      <c r="R10" s="67"/>
      <c r="S10" s="1403" t="s">
        <v>755</v>
      </c>
      <c r="T10" s="1403"/>
      <c r="U10" s="1403"/>
      <c r="V10" s="1403"/>
      <c r="W10" s="1403"/>
      <c r="X10" s="1403"/>
      <c r="Y10" s="1403"/>
      <c r="Z10" s="1403"/>
      <c r="AA10" s="1403"/>
      <c r="AB10" s="1403"/>
      <c r="AC10" s="1403"/>
      <c r="AD10" s="1403"/>
      <c r="AE10" s="1403"/>
      <c r="AF10" s="1403"/>
      <c r="AG10" s="1403"/>
      <c r="AH10" s="1403"/>
      <c r="AI10" s="1403"/>
      <c r="AJ10" s="1403"/>
    </row>
    <row r="11" spans="1:59" s="895" customFormat="1" ht="12" customHeight="1">
      <c r="B11" s="67"/>
      <c r="C11" s="67"/>
      <c r="D11" s="67"/>
      <c r="E11" s="67"/>
      <c r="F11" s="67"/>
      <c r="G11" s="67"/>
      <c r="H11" s="67"/>
      <c r="I11" s="67"/>
      <c r="J11" s="67"/>
      <c r="K11" s="67"/>
      <c r="L11" s="67"/>
      <c r="M11" s="67"/>
      <c r="N11" s="67"/>
      <c r="O11" s="67"/>
      <c r="P11" s="67"/>
      <c r="Q11" s="67"/>
      <c r="R11" s="67"/>
      <c r="S11" s="1403" t="s">
        <v>733</v>
      </c>
      <c r="T11" s="1403"/>
      <c r="U11" s="1403"/>
      <c r="V11" s="1403"/>
      <c r="W11" s="1403"/>
      <c r="X11" s="1403"/>
      <c r="Y11" s="1403"/>
      <c r="Z11" s="1403"/>
      <c r="AA11" s="1403"/>
      <c r="AB11" s="1403"/>
      <c r="AC11" s="1403"/>
      <c r="AD11" s="1403"/>
      <c r="AE11" s="1403"/>
      <c r="AF11" s="1403"/>
      <c r="AG11" s="1403"/>
      <c r="AH11" s="1403"/>
      <c r="AI11" s="1403"/>
      <c r="AJ11" s="1403"/>
    </row>
    <row r="12" spans="1:59" s="895" customFormat="1" ht="15" customHeight="1">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894"/>
      <c r="AO12" s="37"/>
      <c r="AP12" s="37"/>
      <c r="AQ12" s="37"/>
      <c r="AR12" s="37"/>
      <c r="AS12" s="37"/>
      <c r="AT12" s="37"/>
      <c r="AU12" s="37"/>
      <c r="AV12" s="37"/>
      <c r="AW12" s="37"/>
      <c r="AX12" s="37"/>
      <c r="AY12" s="37"/>
      <c r="AZ12" s="37"/>
      <c r="BA12" s="37"/>
      <c r="BB12" s="37"/>
      <c r="BC12" s="37"/>
      <c r="BD12" s="37"/>
      <c r="BE12" s="37"/>
      <c r="BF12" s="37"/>
      <c r="BG12" s="37"/>
    </row>
    <row r="13" spans="1:59" s="895" customFormat="1" ht="26.25" customHeight="1">
      <c r="B13" s="2170" t="s">
        <v>83</v>
      </c>
      <c r="C13" s="2170"/>
      <c r="D13" s="2170"/>
      <c r="E13" s="2170"/>
      <c r="F13" s="2170"/>
      <c r="G13" s="2170"/>
      <c r="H13" s="2170"/>
      <c r="I13" s="2170"/>
      <c r="J13" s="2170"/>
      <c r="K13" s="2170"/>
      <c r="L13" s="2170"/>
      <c r="M13" s="2170"/>
      <c r="N13" s="2170"/>
      <c r="O13" s="2170"/>
      <c r="P13" s="2170"/>
      <c r="Q13" s="2170"/>
      <c r="R13" s="2170"/>
      <c r="S13" s="2170"/>
      <c r="T13" s="2170"/>
      <c r="U13" s="2170"/>
      <c r="V13" s="2170"/>
      <c r="W13" s="2170"/>
      <c r="X13" s="2170"/>
      <c r="Y13" s="2170"/>
      <c r="Z13" s="2170"/>
      <c r="AA13" s="2170"/>
      <c r="AB13" s="2170"/>
      <c r="AC13" s="2170"/>
      <c r="AD13" s="2170"/>
      <c r="AE13" s="2170"/>
      <c r="AF13" s="2170"/>
      <c r="AG13" s="2170"/>
      <c r="AH13" s="2170"/>
      <c r="AI13" s="2170"/>
      <c r="AJ13" s="2170"/>
      <c r="AO13" s="37"/>
      <c r="AP13" s="37"/>
      <c r="AQ13" s="37"/>
      <c r="AR13" s="37"/>
      <c r="AS13" s="37"/>
      <c r="AT13" s="37"/>
      <c r="AU13" s="37"/>
      <c r="AV13" s="37"/>
      <c r="AW13" s="37"/>
      <c r="AX13" s="37"/>
      <c r="AY13" s="37"/>
      <c r="AZ13" s="37"/>
      <c r="BA13" s="37"/>
      <c r="BB13" s="37"/>
      <c r="BC13" s="37"/>
      <c r="BD13" s="37"/>
      <c r="BE13" s="37"/>
      <c r="BF13" s="37"/>
      <c r="BG13" s="37"/>
    </row>
    <row r="14" spans="1:59" s="895" customFormat="1" ht="15" customHeight="1">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50"/>
      <c r="AC14" s="67"/>
      <c r="AD14" s="49"/>
      <c r="AE14" s="49"/>
      <c r="AF14" s="49"/>
      <c r="AG14" s="49"/>
      <c r="AH14" s="49"/>
      <c r="AI14" s="49"/>
      <c r="AJ14" s="49"/>
      <c r="AO14" s="37"/>
      <c r="AP14" s="37"/>
      <c r="AQ14" s="37"/>
      <c r="AR14" s="37"/>
      <c r="AS14" s="37"/>
      <c r="AT14" s="37"/>
      <c r="AU14" s="37"/>
      <c r="AV14" s="37"/>
      <c r="AW14" s="37"/>
      <c r="AX14" s="37"/>
      <c r="AY14" s="37"/>
      <c r="AZ14" s="37"/>
      <c r="BA14" s="37"/>
      <c r="BB14" s="37"/>
      <c r="BC14" s="37"/>
      <c r="BD14" s="37"/>
      <c r="BE14" s="37"/>
      <c r="BF14" s="37"/>
      <c r="BG14" s="37"/>
    </row>
    <row r="15" spans="1:59" ht="20.149999999999999" customHeight="1">
      <c r="B15" s="2179" t="s">
        <v>698</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9"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9" ht="15" customHeight="1">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row>
    <row r="18" spans="2:59" ht="20.149999999999999" customHeight="1">
      <c r="B18" s="2161"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2:59" ht="15" customHeight="1" thickBot="1">
      <c r="B19" s="67"/>
      <c r="C19" s="67"/>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row>
    <row r="20" spans="2:59" ht="15" customHeight="1">
      <c r="B20" s="2162" t="s">
        <v>62</v>
      </c>
      <c r="C20" s="2163"/>
      <c r="D20" s="2163"/>
      <c r="E20" s="2163"/>
      <c r="F20" s="2163"/>
      <c r="G20" s="2163"/>
      <c r="H20" s="2163"/>
      <c r="I20" s="2163"/>
      <c r="J20" s="152"/>
      <c r="K20" s="372"/>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2:59" ht="15" customHeight="1">
      <c r="B21" s="2164"/>
      <c r="C21" s="2165"/>
      <c r="D21" s="2165"/>
      <c r="E21" s="2165"/>
      <c r="F21" s="2165"/>
      <c r="G21" s="2165"/>
      <c r="H21" s="2165"/>
      <c r="I21" s="2165"/>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2:59" ht="15" customHeight="1">
      <c r="B22" s="1882"/>
      <c r="C22" s="1884" t="s">
        <v>100</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1860" t="s">
        <v>302</v>
      </c>
      <c r="Y22" s="1861"/>
      <c r="Z22" s="1861"/>
      <c r="AA22" s="1861"/>
      <c r="AB22" s="1862"/>
      <c r="AC22" s="1918">
        <f>各項目入力表!B5</f>
        <v>0</v>
      </c>
      <c r="AD22" s="1058"/>
      <c r="AE22" s="1058"/>
      <c r="AF22" s="1058"/>
      <c r="AG22" s="1058"/>
      <c r="AH22" s="1058"/>
      <c r="AI22" s="1058"/>
      <c r="AJ22" s="1104"/>
      <c r="AN22" s="1368" t="s">
        <v>350</v>
      </c>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2:59" ht="15" customHeight="1">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2:59" ht="30" customHeight="1" thickBot="1">
      <c r="B24" s="1882"/>
      <c r="C24" s="1884" t="s">
        <v>876</v>
      </c>
      <c r="D24" s="1001"/>
      <c r="E24" s="1001"/>
      <c r="F24" s="1001"/>
      <c r="G24" s="1001"/>
      <c r="H24" s="1001"/>
      <c r="I24" s="366"/>
      <c r="J24" s="1921" t="s">
        <v>371</v>
      </c>
      <c r="K24" s="1922"/>
      <c r="L24" s="1781">
        <f>各項目入力表!B7</f>
        <v>0</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2:59" ht="30" customHeight="1" thickTop="1">
      <c r="B25" s="1883"/>
      <c r="C25" s="978"/>
      <c r="D25" s="978"/>
      <c r="E25" s="978"/>
      <c r="F25" s="978"/>
      <c r="G25" s="978"/>
      <c r="H25" s="978"/>
      <c r="I25" s="367"/>
      <c r="J25" s="1923" t="s">
        <v>368</v>
      </c>
      <c r="K25" s="1924"/>
      <c r="L25" s="1852">
        <f>IF(AU25=BA25,各項目入力表!B8,+IF(AU25=BA26,各項目入力表!D5,各項目入力表!D6))</f>
        <v>0</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759" t="s">
        <v>281</v>
      </c>
      <c r="AO25" s="1010"/>
      <c r="AP25" s="1010"/>
      <c r="AQ25" s="1010"/>
      <c r="AR25" s="1010"/>
      <c r="AS25" s="1010"/>
      <c r="AT25" s="1854"/>
      <c r="AU25" s="1761" t="s">
        <v>279</v>
      </c>
      <c r="AV25" s="1855"/>
      <c r="AW25" s="1856"/>
      <c r="AX25" s="495"/>
      <c r="AY25" s="495"/>
      <c r="AZ25" s="495"/>
      <c r="BA25" s="495" t="s">
        <v>279</v>
      </c>
      <c r="BB25" s="495"/>
      <c r="BC25" s="495"/>
      <c r="BD25" s="495"/>
      <c r="BE25" s="495"/>
      <c r="BF25" s="495"/>
      <c r="BG25" s="495"/>
    </row>
    <row r="26" spans="2:59" ht="15" customHeight="1" thickBot="1">
      <c r="B26" s="2228" t="s">
        <v>73</v>
      </c>
      <c r="C26" s="1479"/>
      <c r="D26" s="1479"/>
      <c r="E26" s="1479"/>
      <c r="F26" s="1479"/>
      <c r="G26" s="1479"/>
      <c r="H26" s="1479"/>
      <c r="I26" s="2229"/>
      <c r="J26" s="2204" t="s">
        <v>74</v>
      </c>
      <c r="K26" s="2205"/>
      <c r="L26" s="2205"/>
      <c r="M26" s="2205"/>
      <c r="N26" s="2205"/>
      <c r="O26" s="2205"/>
      <c r="P26" s="2205"/>
      <c r="Q26" s="2206"/>
      <c r="R26" s="2204" t="s">
        <v>77</v>
      </c>
      <c r="S26" s="2206"/>
      <c r="T26" s="2244" t="s">
        <v>76</v>
      </c>
      <c r="U26" s="2221"/>
      <c r="V26" s="2221"/>
      <c r="W26" s="2221"/>
      <c r="X26" s="2221"/>
      <c r="Y26" s="2221"/>
      <c r="Z26" s="2221"/>
      <c r="AA26" s="2221"/>
      <c r="AB26" s="2222"/>
      <c r="AC26" s="2204" t="s">
        <v>75</v>
      </c>
      <c r="AD26" s="2205"/>
      <c r="AE26" s="2205"/>
      <c r="AF26" s="2205"/>
      <c r="AG26" s="2205"/>
      <c r="AH26" s="2205"/>
      <c r="AI26" s="2205"/>
      <c r="AJ26" s="2223"/>
      <c r="AN26" s="1010"/>
      <c r="AO26" s="1010"/>
      <c r="AP26" s="1010"/>
      <c r="AQ26" s="1010"/>
      <c r="AR26" s="1010"/>
      <c r="AS26" s="1010"/>
      <c r="AT26" s="1854"/>
      <c r="AU26" s="1857"/>
      <c r="AV26" s="1858"/>
      <c r="AW26" s="1859"/>
      <c r="AX26" s="495"/>
      <c r="AY26" s="495"/>
      <c r="AZ26" s="495"/>
      <c r="BA26" s="495" t="s">
        <v>315</v>
      </c>
      <c r="BB26" s="495"/>
      <c r="BC26" s="495"/>
      <c r="BD26" s="495"/>
      <c r="BE26" s="495"/>
      <c r="BF26" s="495"/>
      <c r="BG26" s="495"/>
    </row>
    <row r="27" spans="2:59" ht="15" customHeight="1" thickTop="1">
      <c r="B27" s="2230"/>
      <c r="C27" s="990"/>
      <c r="D27" s="990"/>
      <c r="E27" s="990"/>
      <c r="F27" s="990"/>
      <c r="G27" s="990"/>
      <c r="H27" s="990"/>
      <c r="I27" s="2231"/>
      <c r="J27" s="2207"/>
      <c r="K27" s="2208"/>
      <c r="L27" s="2208"/>
      <c r="M27" s="2208"/>
      <c r="N27" s="2208"/>
      <c r="O27" s="2208"/>
      <c r="P27" s="2208"/>
      <c r="Q27" s="2209"/>
      <c r="R27" s="2207"/>
      <c r="S27" s="2209"/>
      <c r="T27" s="2210" t="s">
        <v>78</v>
      </c>
      <c r="U27" s="2211"/>
      <c r="V27" s="2212"/>
      <c r="W27" s="2213" t="s">
        <v>79</v>
      </c>
      <c r="X27" s="2211"/>
      <c r="Y27" s="2212"/>
      <c r="Z27" s="2213" t="s">
        <v>80</v>
      </c>
      <c r="AA27" s="2211"/>
      <c r="AB27" s="2212"/>
      <c r="AC27" s="2207"/>
      <c r="AD27" s="2208"/>
      <c r="AE27" s="2208"/>
      <c r="AF27" s="2208"/>
      <c r="AG27" s="2208"/>
      <c r="AH27" s="2208"/>
      <c r="AI27" s="2208"/>
      <c r="AJ27" s="2224"/>
      <c r="AN27" s="495"/>
      <c r="AO27" s="495"/>
      <c r="AP27" s="495"/>
      <c r="AQ27" s="495"/>
      <c r="AR27" s="495"/>
      <c r="AS27" s="495"/>
      <c r="AT27" s="495"/>
      <c r="AU27" s="495"/>
      <c r="AV27" s="495"/>
      <c r="AW27" s="495"/>
      <c r="AX27" s="495"/>
      <c r="AY27" s="495"/>
      <c r="AZ27" s="495"/>
      <c r="BA27" s="495" t="s">
        <v>316</v>
      </c>
      <c r="BB27" s="495"/>
      <c r="BC27" s="495"/>
      <c r="BD27" s="495"/>
      <c r="BE27" s="495"/>
      <c r="BF27" s="495"/>
      <c r="BG27" s="495"/>
    </row>
    <row r="28" spans="2:59" ht="30" customHeight="1">
      <c r="B28" s="2225"/>
      <c r="C28" s="2215"/>
      <c r="D28" s="2215"/>
      <c r="E28" s="2215"/>
      <c r="F28" s="2215"/>
      <c r="G28" s="2215"/>
      <c r="H28" s="2215"/>
      <c r="I28" s="2226"/>
      <c r="J28" s="2246"/>
      <c r="K28" s="2247"/>
      <c r="L28" s="2247"/>
      <c r="M28" s="2247"/>
      <c r="N28" s="2247"/>
      <c r="O28" s="2247"/>
      <c r="P28" s="2247"/>
      <c r="Q28" s="2249"/>
      <c r="R28" s="2250"/>
      <c r="S28" s="2251"/>
      <c r="T28" s="2250"/>
      <c r="U28" s="2252"/>
      <c r="V28" s="2251"/>
      <c r="W28" s="2250"/>
      <c r="X28" s="2252"/>
      <c r="Y28" s="2251"/>
      <c r="Z28" s="2241">
        <f>SUM(T28:Y28)</f>
        <v>0</v>
      </c>
      <c r="AA28" s="2242"/>
      <c r="AB28" s="2243"/>
      <c r="AC28" s="2246"/>
      <c r="AD28" s="2247"/>
      <c r="AE28" s="2247"/>
      <c r="AF28" s="2247"/>
      <c r="AG28" s="2247"/>
      <c r="AH28" s="2247"/>
      <c r="AI28" s="2247"/>
      <c r="AJ28" s="2248"/>
    </row>
    <row r="29" spans="2:59" ht="30" customHeight="1">
      <c r="B29" s="2225"/>
      <c r="C29" s="2215"/>
      <c r="D29" s="2215"/>
      <c r="E29" s="2215"/>
      <c r="F29" s="2215"/>
      <c r="G29" s="2215"/>
      <c r="H29" s="2215"/>
      <c r="I29" s="2226"/>
      <c r="J29" s="2246"/>
      <c r="K29" s="2247"/>
      <c r="L29" s="2247"/>
      <c r="M29" s="2247"/>
      <c r="N29" s="2247"/>
      <c r="O29" s="2247"/>
      <c r="P29" s="2247"/>
      <c r="Q29" s="2249"/>
      <c r="R29" s="2250"/>
      <c r="S29" s="2251"/>
      <c r="T29" s="2250"/>
      <c r="U29" s="2252"/>
      <c r="V29" s="2251"/>
      <c r="W29" s="2250"/>
      <c r="X29" s="2252"/>
      <c r="Y29" s="2251"/>
      <c r="Z29" s="2241">
        <f t="shared" ref="Z29:Z35" si="0">SUM(T29:Y29)</f>
        <v>0</v>
      </c>
      <c r="AA29" s="2242"/>
      <c r="AB29" s="2243"/>
      <c r="AC29" s="2246"/>
      <c r="AD29" s="2247"/>
      <c r="AE29" s="2247"/>
      <c r="AF29" s="2247"/>
      <c r="AG29" s="2247"/>
      <c r="AH29" s="2247"/>
      <c r="AI29" s="2247"/>
      <c r="AJ29" s="2248"/>
    </row>
    <row r="30" spans="2:59" ht="30" customHeight="1">
      <c r="B30" s="2225"/>
      <c r="C30" s="2215"/>
      <c r="D30" s="2215"/>
      <c r="E30" s="2215"/>
      <c r="F30" s="2215"/>
      <c r="G30" s="2215"/>
      <c r="H30" s="2215"/>
      <c r="I30" s="2226"/>
      <c r="J30" s="2246"/>
      <c r="K30" s="2247"/>
      <c r="L30" s="2247"/>
      <c r="M30" s="2247"/>
      <c r="N30" s="2247"/>
      <c r="O30" s="2247"/>
      <c r="P30" s="2247"/>
      <c r="Q30" s="2249"/>
      <c r="R30" s="2250"/>
      <c r="S30" s="2251"/>
      <c r="T30" s="2250"/>
      <c r="U30" s="2252"/>
      <c r="V30" s="2251"/>
      <c r="W30" s="2250"/>
      <c r="X30" s="2252"/>
      <c r="Y30" s="2251"/>
      <c r="Z30" s="2241">
        <f t="shared" si="0"/>
        <v>0</v>
      </c>
      <c r="AA30" s="2242"/>
      <c r="AB30" s="2243"/>
      <c r="AC30" s="2246"/>
      <c r="AD30" s="2247"/>
      <c r="AE30" s="2247"/>
      <c r="AF30" s="2247"/>
      <c r="AG30" s="2247"/>
      <c r="AH30" s="2247"/>
      <c r="AI30" s="2247"/>
      <c r="AJ30" s="2248"/>
    </row>
    <row r="31" spans="2:59" ht="30" customHeight="1">
      <c r="B31" s="2225"/>
      <c r="C31" s="2215"/>
      <c r="D31" s="2215"/>
      <c r="E31" s="2215"/>
      <c r="F31" s="2215"/>
      <c r="G31" s="2215"/>
      <c r="H31" s="2215"/>
      <c r="I31" s="2226"/>
      <c r="J31" s="2246"/>
      <c r="K31" s="2247"/>
      <c r="L31" s="2247"/>
      <c r="M31" s="2247"/>
      <c r="N31" s="2247"/>
      <c r="O31" s="2247"/>
      <c r="P31" s="2247"/>
      <c r="Q31" s="2249"/>
      <c r="R31" s="2250"/>
      <c r="S31" s="2251"/>
      <c r="T31" s="2250"/>
      <c r="U31" s="2252"/>
      <c r="V31" s="2251"/>
      <c r="W31" s="2250"/>
      <c r="X31" s="2252"/>
      <c r="Y31" s="2251"/>
      <c r="Z31" s="2241">
        <f t="shared" si="0"/>
        <v>0</v>
      </c>
      <c r="AA31" s="2242"/>
      <c r="AB31" s="2243"/>
      <c r="AC31" s="2246"/>
      <c r="AD31" s="2247"/>
      <c r="AE31" s="2247"/>
      <c r="AF31" s="2247"/>
      <c r="AG31" s="2247"/>
      <c r="AH31" s="2247"/>
      <c r="AI31" s="2247"/>
      <c r="AJ31" s="2248"/>
    </row>
    <row r="32" spans="2:59" ht="30" customHeight="1">
      <c r="B32" s="2225"/>
      <c r="C32" s="2215"/>
      <c r="D32" s="2215"/>
      <c r="E32" s="2215"/>
      <c r="F32" s="2215"/>
      <c r="G32" s="2215"/>
      <c r="H32" s="2215"/>
      <c r="I32" s="2226"/>
      <c r="J32" s="2246"/>
      <c r="K32" s="2247"/>
      <c r="L32" s="2247"/>
      <c r="M32" s="2247"/>
      <c r="N32" s="2247"/>
      <c r="O32" s="2247"/>
      <c r="P32" s="2247"/>
      <c r="Q32" s="2249"/>
      <c r="R32" s="2250"/>
      <c r="S32" s="2251"/>
      <c r="T32" s="2250"/>
      <c r="U32" s="2252"/>
      <c r="V32" s="2251"/>
      <c r="W32" s="2250"/>
      <c r="X32" s="2252"/>
      <c r="Y32" s="2251"/>
      <c r="Z32" s="2241">
        <f t="shared" si="0"/>
        <v>0</v>
      </c>
      <c r="AA32" s="2242"/>
      <c r="AB32" s="2243"/>
      <c r="AC32" s="2246"/>
      <c r="AD32" s="2247"/>
      <c r="AE32" s="2247"/>
      <c r="AF32" s="2247"/>
      <c r="AG32" s="2247"/>
      <c r="AH32" s="2247"/>
      <c r="AI32" s="2247"/>
      <c r="AJ32" s="2248"/>
    </row>
    <row r="33" spans="2:36" ht="30" customHeight="1">
      <c r="B33" s="2225"/>
      <c r="C33" s="2215"/>
      <c r="D33" s="2215"/>
      <c r="E33" s="2215"/>
      <c r="F33" s="2215"/>
      <c r="G33" s="2215"/>
      <c r="H33" s="2215"/>
      <c r="I33" s="2226"/>
      <c r="J33" s="2246"/>
      <c r="K33" s="2247"/>
      <c r="L33" s="2247"/>
      <c r="M33" s="2247"/>
      <c r="N33" s="2247"/>
      <c r="O33" s="2247"/>
      <c r="P33" s="2247"/>
      <c r="Q33" s="2249"/>
      <c r="R33" s="2250"/>
      <c r="S33" s="2251"/>
      <c r="T33" s="2250"/>
      <c r="U33" s="2252"/>
      <c r="V33" s="2251"/>
      <c r="W33" s="2250"/>
      <c r="X33" s="2252"/>
      <c r="Y33" s="2251"/>
      <c r="Z33" s="2241">
        <f t="shared" si="0"/>
        <v>0</v>
      </c>
      <c r="AA33" s="2242"/>
      <c r="AB33" s="2243"/>
      <c r="AC33" s="2246"/>
      <c r="AD33" s="2247"/>
      <c r="AE33" s="2247"/>
      <c r="AF33" s="2247"/>
      <c r="AG33" s="2247"/>
      <c r="AH33" s="2247"/>
      <c r="AI33" s="2247"/>
      <c r="AJ33" s="2248"/>
    </row>
    <row r="34" spans="2:36" ht="30" customHeight="1">
      <c r="B34" s="2225"/>
      <c r="C34" s="2215"/>
      <c r="D34" s="2215"/>
      <c r="E34" s="2215"/>
      <c r="F34" s="2215"/>
      <c r="G34" s="2215"/>
      <c r="H34" s="2215"/>
      <c r="I34" s="2226"/>
      <c r="J34" s="2246"/>
      <c r="K34" s="2247"/>
      <c r="L34" s="2247"/>
      <c r="M34" s="2247"/>
      <c r="N34" s="2247"/>
      <c r="O34" s="2247"/>
      <c r="P34" s="2247"/>
      <c r="Q34" s="2249"/>
      <c r="R34" s="2250"/>
      <c r="S34" s="2251"/>
      <c r="T34" s="2250"/>
      <c r="U34" s="2252"/>
      <c r="V34" s="2251"/>
      <c r="W34" s="2250"/>
      <c r="X34" s="2252"/>
      <c r="Y34" s="2251"/>
      <c r="Z34" s="2241">
        <f t="shared" si="0"/>
        <v>0</v>
      </c>
      <c r="AA34" s="2242"/>
      <c r="AB34" s="2243"/>
      <c r="AC34" s="2246"/>
      <c r="AD34" s="2247"/>
      <c r="AE34" s="2247"/>
      <c r="AF34" s="2247"/>
      <c r="AG34" s="2247"/>
      <c r="AH34" s="2247"/>
      <c r="AI34" s="2247"/>
      <c r="AJ34" s="2248"/>
    </row>
    <row r="35" spans="2:36" ht="30" customHeight="1" thickBot="1">
      <c r="B35" s="2236"/>
      <c r="C35" s="2234"/>
      <c r="D35" s="2234"/>
      <c r="E35" s="2234"/>
      <c r="F35" s="2234"/>
      <c r="G35" s="2234"/>
      <c r="H35" s="2234"/>
      <c r="I35" s="2237"/>
      <c r="J35" s="2257"/>
      <c r="K35" s="2258"/>
      <c r="L35" s="2258"/>
      <c r="M35" s="2258"/>
      <c r="N35" s="2258"/>
      <c r="O35" s="2258"/>
      <c r="P35" s="2258"/>
      <c r="Q35" s="2262"/>
      <c r="R35" s="2263"/>
      <c r="S35" s="2264"/>
      <c r="T35" s="2263"/>
      <c r="U35" s="2265"/>
      <c r="V35" s="2264"/>
      <c r="W35" s="2263"/>
      <c r="X35" s="2265"/>
      <c r="Y35" s="2264"/>
      <c r="Z35" s="2241">
        <f t="shared" si="0"/>
        <v>0</v>
      </c>
      <c r="AA35" s="2242"/>
      <c r="AB35" s="2243"/>
      <c r="AC35" s="2257"/>
      <c r="AD35" s="2258"/>
      <c r="AE35" s="2258"/>
      <c r="AF35" s="2258"/>
      <c r="AG35" s="2258"/>
      <c r="AH35" s="2258"/>
      <c r="AI35" s="2258"/>
      <c r="AJ35" s="2259"/>
    </row>
    <row r="36" spans="2:36" s="895" customFormat="1" ht="15" customHeight="1">
      <c r="Q36" s="1837" t="s">
        <v>738</v>
      </c>
      <c r="R36" s="1837"/>
      <c r="S36" s="1837"/>
      <c r="T36" s="1837"/>
      <c r="U36" s="1837" t="s">
        <v>739</v>
      </c>
      <c r="V36" s="1837"/>
      <c r="W36" s="1837"/>
      <c r="X36" s="1837"/>
      <c r="Y36" s="1837" t="s">
        <v>8</v>
      </c>
      <c r="Z36" s="1837"/>
      <c r="AA36" s="1837"/>
      <c r="AB36" s="1837"/>
      <c r="AC36" s="1837" t="s">
        <v>7</v>
      </c>
      <c r="AD36" s="1837"/>
      <c r="AE36" s="1837"/>
      <c r="AF36" s="1837"/>
      <c r="AG36" s="1837" t="s">
        <v>28</v>
      </c>
      <c r="AH36" s="1837"/>
      <c r="AI36" s="1837"/>
      <c r="AJ36" s="1837"/>
    </row>
    <row r="37" spans="2:36" s="895" customFormat="1" ht="12.65" customHeight="1">
      <c r="Q37" s="1838"/>
      <c r="R37" s="1838"/>
      <c r="S37" s="1838"/>
      <c r="T37" s="1838"/>
      <c r="U37" s="1838"/>
      <c r="V37" s="1838"/>
      <c r="W37" s="1838"/>
      <c r="X37" s="1838"/>
      <c r="Y37" s="1838"/>
      <c r="Z37" s="1838"/>
      <c r="AA37" s="1838"/>
      <c r="AB37" s="1838"/>
      <c r="AC37" s="1838"/>
      <c r="AD37" s="1838"/>
      <c r="AE37" s="1838"/>
      <c r="AF37" s="1838"/>
      <c r="AG37" s="1838"/>
      <c r="AH37" s="1838"/>
      <c r="AI37" s="1838"/>
      <c r="AJ37" s="1838"/>
    </row>
    <row r="38" spans="2:36" s="895" customFormat="1" ht="12.65" customHeight="1">
      <c r="B38" s="67"/>
      <c r="C38" s="67"/>
      <c r="D38" s="67"/>
      <c r="E38" s="67"/>
      <c r="F38" s="67"/>
      <c r="G38" s="67"/>
      <c r="H38" s="67"/>
      <c r="I38" s="67"/>
      <c r="J38" s="67"/>
      <c r="K38" s="67"/>
      <c r="L38" s="67"/>
      <c r="M38" s="67"/>
      <c r="N38" s="67"/>
      <c r="O38" s="67"/>
      <c r="P38" s="67"/>
      <c r="Q38" s="1838"/>
      <c r="R38" s="1838"/>
      <c r="S38" s="1838"/>
      <c r="T38" s="1838"/>
      <c r="U38" s="1838"/>
      <c r="V38" s="1838"/>
      <c r="W38" s="1838"/>
      <c r="X38" s="1838"/>
      <c r="Y38" s="1838"/>
      <c r="Z38" s="1838"/>
      <c r="AA38" s="1838"/>
      <c r="AB38" s="1838"/>
      <c r="AC38" s="1838"/>
      <c r="AD38" s="1838"/>
      <c r="AE38" s="1838"/>
      <c r="AF38" s="1838"/>
      <c r="AG38" s="1838"/>
      <c r="AH38" s="1838"/>
      <c r="AI38" s="1838"/>
      <c r="AJ38" s="1838"/>
    </row>
    <row r="39" spans="2:36" s="895" customFormat="1" ht="12.65" customHeight="1">
      <c r="B39" s="67"/>
      <c r="C39" s="67"/>
      <c r="D39" s="67"/>
      <c r="E39" s="67"/>
      <c r="F39" s="67"/>
      <c r="G39" s="67"/>
      <c r="H39" s="67"/>
      <c r="I39" s="67"/>
      <c r="J39" s="67"/>
      <c r="K39" s="67"/>
      <c r="L39" s="67"/>
      <c r="M39" s="67"/>
      <c r="N39" s="67"/>
      <c r="O39" s="67"/>
      <c r="P39" s="67"/>
      <c r="Q39" s="1838"/>
      <c r="R39" s="1838"/>
      <c r="S39" s="1838"/>
      <c r="T39" s="1838"/>
      <c r="U39" s="1838"/>
      <c r="V39" s="1838"/>
      <c r="W39" s="1838"/>
      <c r="X39" s="1838"/>
      <c r="Y39" s="1838"/>
      <c r="Z39" s="1838"/>
      <c r="AA39" s="1838"/>
      <c r="AB39" s="1838"/>
      <c r="AC39" s="1838"/>
      <c r="AD39" s="1838"/>
      <c r="AE39" s="1838"/>
      <c r="AF39" s="1838"/>
      <c r="AG39" s="1838"/>
      <c r="AH39" s="1838"/>
      <c r="AI39" s="1838"/>
      <c r="AJ39" s="1838"/>
    </row>
    <row r="40" spans="2:36" s="895" customFormat="1" ht="12.65" customHeight="1">
      <c r="B40" s="67"/>
      <c r="C40" s="67"/>
      <c r="D40" s="67"/>
      <c r="E40" s="67"/>
      <c r="F40" s="67"/>
      <c r="G40" s="67"/>
      <c r="H40" s="67"/>
      <c r="I40" s="67"/>
      <c r="J40" s="67"/>
      <c r="K40" s="67"/>
      <c r="L40" s="67"/>
      <c r="M40" s="67"/>
      <c r="N40" s="67"/>
      <c r="O40" s="67"/>
      <c r="P40" s="67"/>
      <c r="Q40" s="1838"/>
      <c r="R40" s="1838"/>
      <c r="S40" s="1838"/>
      <c r="T40" s="1838"/>
      <c r="U40" s="1838"/>
      <c r="V40" s="1838"/>
      <c r="W40" s="1838"/>
      <c r="X40" s="1838"/>
      <c r="Y40" s="1838"/>
      <c r="Z40" s="1838"/>
      <c r="AA40" s="1838"/>
      <c r="AB40" s="1838"/>
      <c r="AC40" s="1838"/>
      <c r="AD40" s="1838"/>
      <c r="AE40" s="1838"/>
      <c r="AF40" s="1838"/>
      <c r="AG40" s="1838"/>
      <c r="AH40" s="1838"/>
      <c r="AI40" s="1838"/>
      <c r="AJ40" s="1838"/>
    </row>
    <row r="41" spans="2:36">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row>
    <row r="42" spans="2:36">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row>
    <row r="43" spans="2:36" s="1" customFormat="1" ht="18.75" hidden="1" customHeight="1">
      <c r="B43" s="2260" t="s">
        <v>300</v>
      </c>
      <c r="C43" s="1291"/>
      <c r="D43" s="1291"/>
      <c r="E43" s="1291"/>
      <c r="F43" s="417"/>
      <c r="G43" s="350"/>
      <c r="H43" s="2266" t="s">
        <v>297</v>
      </c>
      <c r="I43" s="2267"/>
      <c r="J43" s="2267"/>
      <c r="K43" s="2267"/>
      <c r="L43" s="350"/>
      <c r="M43" s="115"/>
      <c r="N43" s="357"/>
      <c r="O43" s="350"/>
      <c r="P43" s="2266" t="s">
        <v>28</v>
      </c>
      <c r="Q43" s="2268"/>
      <c r="R43" s="2268"/>
      <c r="S43" s="2268"/>
      <c r="T43" s="350"/>
      <c r="U43" s="295"/>
      <c r="V43" s="2261"/>
      <c r="W43" s="1050"/>
      <c r="X43" s="1050"/>
      <c r="Y43" s="1050"/>
      <c r="Z43" s="343"/>
      <c r="AA43" s="70"/>
      <c r="AB43" s="70"/>
      <c r="AC43" s="2130" t="s">
        <v>18</v>
      </c>
      <c r="AD43" s="2131"/>
      <c r="AE43" s="2131"/>
      <c r="AF43" s="2131"/>
      <c r="AG43" s="2121" t="s">
        <v>92</v>
      </c>
      <c r="AH43" s="2122"/>
      <c r="AI43" s="2122"/>
      <c r="AJ43" s="2123"/>
    </row>
    <row r="44" spans="2:36" s="1" customFormat="1" ht="13" hidden="1" customHeight="1">
      <c r="B44" s="2253"/>
      <c r="C44" s="1050"/>
      <c r="D44" s="1050"/>
      <c r="E44" s="1050"/>
      <c r="F44" s="2272"/>
      <c r="G44" s="1050"/>
      <c r="H44" s="1050"/>
      <c r="I44" s="1050"/>
      <c r="J44" s="1676"/>
      <c r="K44" s="1676"/>
      <c r="L44" s="1676"/>
      <c r="M44" s="1653"/>
      <c r="N44" s="2256"/>
      <c r="O44" s="1050"/>
      <c r="P44" s="1050"/>
      <c r="Q44" s="1050"/>
      <c r="R44" s="1676"/>
      <c r="S44" s="1676"/>
      <c r="T44" s="1676"/>
      <c r="U44" s="2269"/>
      <c r="V44" s="2256"/>
      <c r="W44" s="1050"/>
      <c r="X44" s="1050"/>
      <c r="Y44" s="1050"/>
      <c r="Z44" s="339"/>
      <c r="AA44" s="339"/>
      <c r="AB44" s="73"/>
      <c r="AC44" s="2110"/>
      <c r="AD44" s="2109"/>
      <c r="AE44" s="2109"/>
      <c r="AF44" s="2109"/>
      <c r="AG44" s="2124"/>
      <c r="AH44" s="2125"/>
      <c r="AI44" s="2125"/>
      <c r="AJ44" s="2126"/>
    </row>
    <row r="45" spans="2:36" s="1" customFormat="1" ht="13" hidden="1" customHeight="1">
      <c r="B45" s="2254"/>
      <c r="C45" s="1050"/>
      <c r="D45" s="1050"/>
      <c r="E45" s="1050"/>
      <c r="F45" s="2119"/>
      <c r="G45" s="1050"/>
      <c r="H45" s="1050"/>
      <c r="I45" s="1050"/>
      <c r="J45" s="1676"/>
      <c r="K45" s="1676"/>
      <c r="L45" s="1676"/>
      <c r="M45" s="1653"/>
      <c r="N45" s="1050"/>
      <c r="O45" s="1050"/>
      <c r="P45" s="1050"/>
      <c r="Q45" s="1050"/>
      <c r="R45" s="1676"/>
      <c r="S45" s="1676"/>
      <c r="T45" s="1676"/>
      <c r="U45" s="2269"/>
      <c r="V45" s="1050"/>
      <c r="W45" s="1050"/>
      <c r="X45" s="1050"/>
      <c r="Y45" s="1050"/>
      <c r="Z45" s="339"/>
      <c r="AA45" s="339"/>
      <c r="AB45" s="339"/>
      <c r="AC45" s="2110"/>
      <c r="AD45" s="2109"/>
      <c r="AE45" s="2109"/>
      <c r="AF45" s="2109"/>
      <c r="AG45" s="2124"/>
      <c r="AH45" s="2125"/>
      <c r="AI45" s="2125"/>
      <c r="AJ45" s="2126"/>
    </row>
    <row r="46" spans="2:36" s="1" customFormat="1" ht="13" hidden="1" customHeight="1">
      <c r="B46" s="2254"/>
      <c r="C46" s="1050"/>
      <c r="D46" s="1050"/>
      <c r="E46" s="1050"/>
      <c r="F46" s="2119"/>
      <c r="G46" s="1050"/>
      <c r="H46" s="1050"/>
      <c r="I46" s="1050"/>
      <c r="J46" s="1676"/>
      <c r="K46" s="1676"/>
      <c r="L46" s="1676"/>
      <c r="M46" s="1653"/>
      <c r="N46" s="1050"/>
      <c r="O46" s="1050"/>
      <c r="P46" s="1050"/>
      <c r="Q46" s="1050"/>
      <c r="R46" s="1676"/>
      <c r="S46" s="1676"/>
      <c r="T46" s="1676"/>
      <c r="U46" s="2269"/>
      <c r="V46" s="1050"/>
      <c r="W46" s="1050"/>
      <c r="X46" s="1050"/>
      <c r="Y46" s="1050"/>
      <c r="Z46" s="339"/>
      <c r="AA46" s="339"/>
      <c r="AB46" s="339"/>
      <c r="AC46" s="2110"/>
      <c r="AD46" s="2109"/>
      <c r="AE46" s="2109"/>
      <c r="AF46" s="2109"/>
      <c r="AG46" s="2124"/>
      <c r="AH46" s="2125"/>
      <c r="AI46" s="2125"/>
      <c r="AJ46" s="2126"/>
    </row>
    <row r="47" spans="2:36" s="1" customFormat="1" ht="13" hidden="1" customHeight="1" thickBot="1">
      <c r="B47" s="2255"/>
      <c r="C47" s="969"/>
      <c r="D47" s="969"/>
      <c r="E47" s="969"/>
      <c r="F47" s="2120"/>
      <c r="G47" s="969"/>
      <c r="H47" s="969"/>
      <c r="I47" s="969"/>
      <c r="J47" s="2270"/>
      <c r="K47" s="2270"/>
      <c r="L47" s="2270"/>
      <c r="M47" s="2185"/>
      <c r="N47" s="969"/>
      <c r="O47" s="969"/>
      <c r="P47" s="969"/>
      <c r="Q47" s="969"/>
      <c r="R47" s="2270"/>
      <c r="S47" s="2270"/>
      <c r="T47" s="2270"/>
      <c r="U47" s="2271"/>
      <c r="V47" s="1050"/>
      <c r="W47" s="1050"/>
      <c r="X47" s="1050"/>
      <c r="Y47" s="1050"/>
      <c r="Z47" s="339"/>
      <c r="AA47" s="339"/>
      <c r="AB47" s="339"/>
      <c r="AC47" s="2111"/>
      <c r="AD47" s="2112"/>
      <c r="AE47" s="2112"/>
      <c r="AF47" s="2112"/>
      <c r="AG47" s="2127"/>
      <c r="AH47" s="2128"/>
      <c r="AI47" s="2128"/>
      <c r="AJ47" s="2129"/>
    </row>
    <row r="48" spans="2:36">
      <c r="C48" s="40"/>
      <c r="D48" s="41"/>
      <c r="E48" s="42"/>
      <c r="F48" s="40"/>
      <c r="G48" s="40"/>
      <c r="H48" s="40"/>
      <c r="I48" s="40"/>
      <c r="J48" s="40"/>
      <c r="K48" s="40"/>
      <c r="L48" s="40"/>
      <c r="M48" s="40"/>
      <c r="N48" s="40"/>
      <c r="O48" s="40"/>
      <c r="P48" s="40"/>
      <c r="Q48" s="40"/>
      <c r="R48" s="40"/>
      <c r="S48" s="40"/>
      <c r="T48" s="40"/>
      <c r="U48" s="40"/>
      <c r="V48" s="40"/>
      <c r="W48" s="40"/>
      <c r="X48" s="40"/>
      <c r="Y48" s="40"/>
      <c r="Z48" s="40"/>
    </row>
    <row r="49" spans="3:35">
      <c r="C49" s="40"/>
      <c r="D49" s="41"/>
      <c r="E49" s="40"/>
      <c r="F49" s="40"/>
      <c r="G49" s="40"/>
      <c r="H49" s="43"/>
      <c r="I49" s="43"/>
      <c r="J49" s="43"/>
      <c r="K49" s="43"/>
      <c r="L49" s="43"/>
      <c r="M49" s="43"/>
      <c r="N49" s="43"/>
      <c r="O49" s="43"/>
      <c r="P49" s="43"/>
      <c r="Q49" s="43"/>
      <c r="R49" s="43"/>
      <c r="S49" s="43"/>
      <c r="T49" s="43"/>
      <c r="U49" s="43"/>
      <c r="V49" s="43"/>
      <c r="W49" s="43"/>
      <c r="X49" s="43"/>
      <c r="Y49" s="43"/>
      <c r="Z49" s="43"/>
      <c r="AA49" s="39"/>
      <c r="AB49" s="39"/>
      <c r="AC49" s="39"/>
      <c r="AD49" s="39"/>
      <c r="AE49" s="39"/>
      <c r="AF49" s="39"/>
      <c r="AG49" s="39"/>
      <c r="AH49" s="39"/>
      <c r="AI49" s="39"/>
    </row>
    <row r="50" spans="3:35">
      <c r="D50" s="36"/>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row>
    <row r="51" spans="3:35">
      <c r="D51" s="36"/>
      <c r="H51" s="1872"/>
      <c r="I51" s="1872"/>
      <c r="J51" s="1872"/>
      <c r="K51" s="1872"/>
      <c r="L51" s="1872"/>
      <c r="M51" s="1872"/>
      <c r="N51" s="1872"/>
      <c r="O51" s="1872"/>
      <c r="P51" s="1872"/>
      <c r="Q51" s="1872"/>
      <c r="R51" s="1872"/>
      <c r="S51" s="1872"/>
      <c r="T51" s="1872"/>
      <c r="U51" s="1872"/>
      <c r="V51" s="1872"/>
      <c r="W51" s="1872"/>
      <c r="X51" s="1872"/>
      <c r="Y51" s="1872"/>
      <c r="Z51" s="1872"/>
      <c r="AA51" s="1872"/>
      <c r="AB51" s="1872"/>
      <c r="AC51" s="1872"/>
      <c r="AD51" s="1872"/>
      <c r="AE51" s="1872"/>
      <c r="AF51" s="1872"/>
      <c r="AG51" s="1872"/>
      <c r="AH51" s="1872"/>
      <c r="AI51" s="1872"/>
    </row>
  </sheetData>
  <sheetProtection sheet="1" selectLockedCells="1"/>
  <mergeCells count="119">
    <mergeCell ref="U37:X40"/>
    <mergeCell ref="Y37:AB40"/>
    <mergeCell ref="AC37:AF40"/>
    <mergeCell ref="AG37:AJ40"/>
    <mergeCell ref="Z35:AB35"/>
    <mergeCell ref="AC33:AJ33"/>
    <mergeCell ref="AC30:AJ30"/>
    <mergeCell ref="AC32:AJ32"/>
    <mergeCell ref="B13:AJ13"/>
    <mergeCell ref="AC22:AJ23"/>
    <mergeCell ref="B20:I21"/>
    <mergeCell ref="L20:AJ21"/>
    <mergeCell ref="B34:I34"/>
    <mergeCell ref="J34:Q34"/>
    <mergeCell ref="R34:S34"/>
    <mergeCell ref="T34:V34"/>
    <mergeCell ref="W34:Y34"/>
    <mergeCell ref="Z34:AB34"/>
    <mergeCell ref="AC34:AJ34"/>
    <mergeCell ref="B33:I33"/>
    <mergeCell ref="J33:Q33"/>
    <mergeCell ref="R33:S33"/>
    <mergeCell ref="T33:V33"/>
    <mergeCell ref="W33:Y33"/>
    <mergeCell ref="H51:AI51"/>
    <mergeCell ref="B44:E47"/>
    <mergeCell ref="V44:Y47"/>
    <mergeCell ref="AC35:AJ35"/>
    <mergeCell ref="B43:E43"/>
    <mergeCell ref="AG43:AJ47"/>
    <mergeCell ref="AC44:AF47"/>
    <mergeCell ref="V43:Y43"/>
    <mergeCell ref="AC43:AF43"/>
    <mergeCell ref="B35:I35"/>
    <mergeCell ref="J35:Q35"/>
    <mergeCell ref="R35:S35"/>
    <mergeCell ref="T35:V35"/>
    <mergeCell ref="W35:Y35"/>
    <mergeCell ref="H43:K43"/>
    <mergeCell ref="P43:S43"/>
    <mergeCell ref="N44:U47"/>
    <mergeCell ref="F44:M47"/>
    <mergeCell ref="Q36:T36"/>
    <mergeCell ref="U36:X36"/>
    <mergeCell ref="Y36:AB36"/>
    <mergeCell ref="AC36:AF36"/>
    <mergeCell ref="AG36:AJ36"/>
    <mergeCell ref="Q37:T40"/>
    <mergeCell ref="Z33:AB33"/>
    <mergeCell ref="B32:I32"/>
    <mergeCell ref="J32:Q32"/>
    <mergeCell ref="R32:S32"/>
    <mergeCell ref="T32:V32"/>
    <mergeCell ref="W32:Y32"/>
    <mergeCell ref="Z32:AB32"/>
    <mergeCell ref="B31:I31"/>
    <mergeCell ref="J31:Q31"/>
    <mergeCell ref="R31:S31"/>
    <mergeCell ref="T31:V31"/>
    <mergeCell ref="W31:Y31"/>
    <mergeCell ref="Z31:AB31"/>
    <mergeCell ref="Y1:AJ1"/>
    <mergeCell ref="AC31:AJ31"/>
    <mergeCell ref="B30:I30"/>
    <mergeCell ref="J30:Q30"/>
    <mergeCell ref="R30:S30"/>
    <mergeCell ref="T30:V30"/>
    <mergeCell ref="W30:Y30"/>
    <mergeCell ref="Z30:AB30"/>
    <mergeCell ref="B24:B25"/>
    <mergeCell ref="C24:H25"/>
    <mergeCell ref="L24:W24"/>
    <mergeCell ref="AC28:AJ28"/>
    <mergeCell ref="B29:I29"/>
    <mergeCell ref="J29:Q29"/>
    <mergeCell ref="R29:S29"/>
    <mergeCell ref="T29:V29"/>
    <mergeCell ref="W29:Y29"/>
    <mergeCell ref="Z29:AB29"/>
    <mergeCell ref="AC29:AJ29"/>
    <mergeCell ref="B28:I28"/>
    <mergeCell ref="J28:Q28"/>
    <mergeCell ref="R28:S28"/>
    <mergeCell ref="T28:V28"/>
    <mergeCell ref="W28:Y28"/>
    <mergeCell ref="Y6:AI6"/>
    <mergeCell ref="Y7:AI7"/>
    <mergeCell ref="Y8:AI8"/>
    <mergeCell ref="S6:W6"/>
    <mergeCell ref="S7:W7"/>
    <mergeCell ref="S8:W8"/>
    <mergeCell ref="J22:K23"/>
    <mergeCell ref="L22:W23"/>
    <mergeCell ref="X22:AB23"/>
    <mergeCell ref="S11:AJ11"/>
    <mergeCell ref="C3:F3"/>
    <mergeCell ref="C4:L4"/>
    <mergeCell ref="S9:AJ9"/>
    <mergeCell ref="S10:AJ10"/>
    <mergeCell ref="AN22:BG24"/>
    <mergeCell ref="AN25:AT26"/>
    <mergeCell ref="AU25:AW26"/>
    <mergeCell ref="Z28:AB28"/>
    <mergeCell ref="L25:W25"/>
    <mergeCell ref="B26:I27"/>
    <mergeCell ref="J26:Q27"/>
    <mergeCell ref="R26:S27"/>
    <mergeCell ref="T26:AB26"/>
    <mergeCell ref="AC26:AJ27"/>
    <mergeCell ref="B22:B23"/>
    <mergeCell ref="T27:V27"/>
    <mergeCell ref="W27:Y27"/>
    <mergeCell ref="Z27:AB27"/>
    <mergeCell ref="J24:K24"/>
    <mergeCell ref="J25:K25"/>
    <mergeCell ref="B15:AJ16"/>
    <mergeCell ref="B18:AJ18"/>
    <mergeCell ref="C22:H23"/>
    <mergeCell ref="I22:I23"/>
  </mergeCells>
  <phoneticPr fontId="3"/>
  <conditionalFormatting sqref="L22:W25">
    <cfRule type="expression" dxfId="68" priority="1" stopIfTrue="1">
      <formula>AND(MONTH(L22)&lt;10,DAY(L22)&gt;9)</formula>
    </cfRule>
    <cfRule type="expression" dxfId="67" priority="2" stopIfTrue="1">
      <formula>AND(MONTH(L22)&lt;10,DAY(L22)&lt;10)</formula>
    </cfRule>
    <cfRule type="expression" dxfId="66" priority="3" stopIfTrue="1">
      <formula>AND(MONTH(L22)&gt;9,DAY(L22)&lt;10)</formula>
    </cfRule>
  </conditionalFormatting>
  <dataValidations count="1">
    <dataValidation type="list" allowBlank="1" showInputMessage="1" showErrorMessage="1" sqref="AU25:AW26" xr:uid="{00000000-0002-0000-1000-000000000000}">
      <formula1>$BA$25:$BA$27</formula1>
    </dataValidation>
  </dataValidations>
  <pageMargins left="1.1023622047244095" right="0.51181102362204722" top="0.74803149606299213" bottom="0.74803149606299213" header="0.31496062992125984" footer="0.31496062992125984"/>
  <pageSetup paperSize="9" scale="96" orientation="portrait" r:id="rId1"/>
  <headerFooter>
    <oddHeader>&amp;L&amp;"ＭＳ 明朝,標準"&amp;8&amp;K00-039第15号様式（第15条関係）</oddHeader>
    <oddFooter>&amp;R&amp;"ＭＳ 明朝,標準"&amp;8&amp;K00-048受注者⇒監督員</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tabColor theme="3" tint="0.59999389629810485"/>
  </sheetPr>
  <dimension ref="A1:BG59"/>
  <sheetViews>
    <sheetView showZeros="0" view="pageBreakPreview" zoomScaleNormal="100" zoomScaleSheetLayoutView="100" workbookViewId="0">
      <selection activeCell="J26" sqref="J26:AJ41"/>
    </sheetView>
  </sheetViews>
  <sheetFormatPr defaultColWidth="2.36328125" defaultRowHeight="13"/>
  <cols>
    <col min="1" max="1" width="9.08984375" style="679" customWidth="1"/>
    <col min="2" max="37" width="2.36328125" style="37"/>
    <col min="38" max="38" width="2.36328125" style="37" customWidth="1"/>
    <col min="39" max="39" width="2.36328125" style="37" hidden="1" customWidth="1"/>
    <col min="40" max="40" width="15.08984375" style="37" customWidth="1"/>
    <col min="41" max="46" width="2.36328125" style="37"/>
    <col min="47" max="47" width="9.90625" style="37" customWidth="1"/>
    <col min="48" max="52" width="2.36328125" style="37"/>
    <col min="53" max="53" width="0" style="37" hidden="1" customWidth="1"/>
    <col min="54" max="16384" width="2.36328125" style="37"/>
  </cols>
  <sheetData>
    <row r="1" spans="1:40"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1556"/>
      <c r="Z1" s="1556"/>
      <c r="AA1" s="1556"/>
      <c r="AB1" s="1556"/>
      <c r="AC1" s="1556"/>
      <c r="AD1" s="1556"/>
      <c r="AE1" s="1556"/>
      <c r="AF1" s="1556"/>
      <c r="AG1" s="1556"/>
      <c r="AH1" s="1556"/>
      <c r="AI1" s="1556"/>
      <c r="AJ1" s="1557"/>
      <c r="AL1" s="421" t="s">
        <v>299</v>
      </c>
    </row>
    <row r="2" spans="1:40"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40" s="589" customFormat="1" ht="15" customHeight="1">
      <c r="A3" s="679"/>
      <c r="C3" s="1843" t="s">
        <v>292</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40" ht="15" customHeight="1">
      <c r="B5" s="381"/>
      <c r="C5" s="381"/>
      <c r="D5" s="352"/>
      <c r="E5" s="352"/>
      <c r="F5" s="352"/>
      <c r="G5" s="352"/>
      <c r="H5" s="352"/>
      <c r="I5" s="352"/>
      <c r="J5" s="352"/>
      <c r="K5" s="352"/>
      <c r="L5" s="352"/>
      <c r="M5" s="352"/>
      <c r="N5" s="352"/>
      <c r="O5" s="352"/>
      <c r="P5" s="352"/>
      <c r="Q5" s="352"/>
      <c r="R5" s="381"/>
      <c r="S5" s="381"/>
      <c r="T5" s="381"/>
      <c r="U5" s="381"/>
      <c r="V5" s="381"/>
      <c r="W5" s="381"/>
      <c r="X5" s="381"/>
      <c r="Y5" s="381"/>
      <c r="Z5" s="381"/>
      <c r="AA5" s="381"/>
      <c r="AB5" s="381"/>
      <c r="AC5" s="381"/>
      <c r="AD5" s="381"/>
      <c r="AE5" s="381"/>
      <c r="AF5" s="381"/>
      <c r="AG5" s="381"/>
      <c r="AH5" s="381"/>
      <c r="AI5" s="381"/>
      <c r="AJ5" s="381"/>
    </row>
    <row r="6" spans="1:40" ht="30" customHeight="1">
      <c r="B6" s="381"/>
      <c r="C6" s="381"/>
      <c r="D6" s="381"/>
      <c r="E6" s="381"/>
      <c r="F6" s="381"/>
      <c r="G6" s="381"/>
      <c r="H6" s="381"/>
      <c r="I6" s="35"/>
      <c r="J6" s="35"/>
      <c r="K6" s="35"/>
      <c r="L6" s="35"/>
      <c r="M6" s="35"/>
      <c r="N6" s="35"/>
      <c r="O6" s="35"/>
      <c r="P6" s="35"/>
      <c r="Q6" s="35"/>
      <c r="R6" s="381"/>
      <c r="S6" s="1841" t="s">
        <v>65</v>
      </c>
      <c r="T6" s="2245"/>
      <c r="U6" s="2245"/>
      <c r="V6" s="2245"/>
      <c r="W6" s="2245"/>
      <c r="X6" s="299"/>
      <c r="Y6" s="1400">
        <f>各項目入力表!F3</f>
        <v>0</v>
      </c>
      <c r="Z6" s="1386"/>
      <c r="AA6" s="1386"/>
      <c r="AB6" s="1386"/>
      <c r="AC6" s="1386"/>
      <c r="AD6" s="1386"/>
      <c r="AE6" s="1386"/>
      <c r="AF6" s="1386"/>
      <c r="AG6" s="1386"/>
      <c r="AH6" s="1386"/>
      <c r="AI6" s="1386"/>
      <c r="AJ6" s="299"/>
      <c r="AM6" s="495" t="s">
        <v>330</v>
      </c>
      <c r="AN6" s="495"/>
    </row>
    <row r="7" spans="1:40" ht="30" customHeight="1">
      <c r="B7" s="381"/>
      <c r="C7" s="381"/>
      <c r="D7" s="381"/>
      <c r="E7" s="381"/>
      <c r="F7" s="381"/>
      <c r="G7" s="381"/>
      <c r="H7" s="381"/>
      <c r="I7" s="381"/>
      <c r="J7" s="381"/>
      <c r="K7" s="381"/>
      <c r="L7" s="381"/>
      <c r="M7" s="381"/>
      <c r="N7" s="381"/>
      <c r="O7" s="381"/>
      <c r="P7" s="381"/>
      <c r="Q7" s="381"/>
      <c r="R7" s="381"/>
      <c r="S7" s="2273" t="s">
        <v>29</v>
      </c>
      <c r="T7" s="2274"/>
      <c r="U7" s="2274"/>
      <c r="V7" s="2274"/>
      <c r="W7" s="2274"/>
      <c r="X7" s="300"/>
      <c r="Y7" s="1400">
        <f>各項目入力表!F4</f>
        <v>0</v>
      </c>
      <c r="Z7" s="1386"/>
      <c r="AA7" s="1386"/>
      <c r="AB7" s="1386"/>
      <c r="AC7" s="1386"/>
      <c r="AD7" s="1386"/>
      <c r="AE7" s="1386"/>
      <c r="AF7" s="1386"/>
      <c r="AG7" s="1386"/>
      <c r="AH7" s="1386"/>
      <c r="AI7" s="1386"/>
      <c r="AJ7" s="299"/>
      <c r="AM7" s="495" t="s">
        <v>340</v>
      </c>
      <c r="AN7" s="495"/>
    </row>
    <row r="8" spans="1:40" ht="30" customHeight="1">
      <c r="B8" s="381"/>
      <c r="C8" s="381"/>
      <c r="D8" s="381"/>
      <c r="E8" s="381"/>
      <c r="F8" s="381"/>
      <c r="G8" s="381"/>
      <c r="H8" s="381"/>
      <c r="I8" s="381"/>
      <c r="J8" s="381"/>
      <c r="K8" s="381"/>
      <c r="L8" s="381"/>
      <c r="M8" s="381"/>
      <c r="N8" s="381"/>
      <c r="O8" s="381"/>
      <c r="P8" s="381"/>
      <c r="Q8" s="381"/>
      <c r="R8" s="381"/>
      <c r="S8" s="2273" t="s">
        <v>30</v>
      </c>
      <c r="T8" s="2274"/>
      <c r="U8" s="2274"/>
      <c r="V8" s="2274"/>
      <c r="W8" s="2274"/>
      <c r="X8" s="296"/>
      <c r="Y8" s="1400">
        <f>各項目入力表!F5</f>
        <v>0</v>
      </c>
      <c r="Z8" s="1386"/>
      <c r="AA8" s="1386"/>
      <c r="AB8" s="1386"/>
      <c r="AC8" s="1386"/>
      <c r="AD8" s="1386"/>
      <c r="AE8" s="1386"/>
      <c r="AF8" s="1386"/>
      <c r="AG8" s="1386"/>
      <c r="AH8" s="1386"/>
      <c r="AI8" s="1386"/>
      <c r="AJ8" s="486" t="s">
        <v>60</v>
      </c>
    </row>
    <row r="9" spans="1:40" s="895" customFormat="1" ht="12" customHeight="1">
      <c r="S9" s="1402" t="s">
        <v>757</v>
      </c>
      <c r="T9" s="1402"/>
      <c r="U9" s="1402"/>
      <c r="V9" s="1402"/>
      <c r="W9" s="1402"/>
      <c r="X9" s="1402"/>
      <c r="Y9" s="1402"/>
      <c r="Z9" s="1402"/>
      <c r="AA9" s="1402"/>
      <c r="AB9" s="1402"/>
      <c r="AC9" s="1402"/>
      <c r="AD9" s="1402"/>
      <c r="AE9" s="1402"/>
      <c r="AF9" s="1402"/>
      <c r="AG9" s="1402"/>
      <c r="AH9" s="1402"/>
      <c r="AI9" s="1402"/>
      <c r="AJ9" s="1402"/>
    </row>
    <row r="10" spans="1:40" s="895" customFormat="1" ht="12" customHeight="1">
      <c r="S10" s="1403" t="s">
        <v>732</v>
      </c>
      <c r="T10" s="1403"/>
      <c r="U10" s="1403"/>
      <c r="V10" s="1403"/>
      <c r="W10" s="1403"/>
      <c r="X10" s="1403"/>
      <c r="Y10" s="1403"/>
      <c r="Z10" s="1403"/>
      <c r="AA10" s="1403"/>
      <c r="AB10" s="1403"/>
      <c r="AC10" s="1403"/>
      <c r="AD10" s="1403"/>
      <c r="AE10" s="1403"/>
      <c r="AF10" s="1403"/>
      <c r="AG10" s="1403"/>
      <c r="AH10" s="1403"/>
      <c r="AI10" s="1403"/>
      <c r="AJ10" s="1403"/>
    </row>
    <row r="11" spans="1:40" s="895" customFormat="1" ht="12" customHeight="1">
      <c r="S11" s="1403" t="s">
        <v>758</v>
      </c>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81"/>
    </row>
    <row r="13" spans="1:40" ht="30" customHeight="1">
      <c r="B13" s="381"/>
      <c r="C13" s="1915" t="s">
        <v>84</v>
      </c>
      <c r="D13" s="1915"/>
      <c r="E13" s="1915"/>
      <c r="F13" s="1915"/>
      <c r="G13" s="1915"/>
      <c r="H13" s="1915"/>
      <c r="I13" s="1915"/>
      <c r="J13" s="1915"/>
      <c r="K13" s="1915"/>
      <c r="L13" s="1915"/>
      <c r="M13" s="1915"/>
      <c r="N13" s="1915"/>
      <c r="O13" s="1915"/>
      <c r="P13" s="1915"/>
      <c r="Q13" s="1915"/>
      <c r="R13" s="1915"/>
      <c r="S13" s="1915"/>
      <c r="T13" s="1915"/>
      <c r="U13" s="1915"/>
      <c r="V13" s="1915"/>
      <c r="W13" s="1915"/>
      <c r="X13" s="1915"/>
      <c r="Y13" s="1915"/>
      <c r="Z13" s="1915"/>
      <c r="AA13" s="1915"/>
      <c r="AB13" s="1915"/>
      <c r="AC13" s="1915"/>
      <c r="AD13" s="1915"/>
      <c r="AE13" s="1915"/>
      <c r="AF13" s="1915"/>
      <c r="AG13" s="1915"/>
      <c r="AH13" s="1915"/>
      <c r="AI13" s="1915"/>
      <c r="AJ13" s="1915"/>
    </row>
    <row r="14" spans="1:40"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row>
    <row r="15" spans="1:40" ht="20.149999999999999" customHeight="1">
      <c r="B15" s="1920" t="s">
        <v>699</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9" ht="15" customHeight="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row>
    <row r="18" spans="1:59" ht="19.5"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1:59"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row>
    <row r="20" spans="1:59" ht="15" customHeight="1">
      <c r="B20" s="1944" t="s">
        <v>62</v>
      </c>
      <c r="C20" s="1945"/>
      <c r="D20" s="1945"/>
      <c r="E20" s="1945"/>
      <c r="F20" s="1945"/>
      <c r="G20" s="1945"/>
      <c r="H20" s="1945"/>
      <c r="I20" s="1946"/>
      <c r="J20" s="152"/>
      <c r="K20" s="372"/>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9" ht="15" customHeight="1">
      <c r="B21" s="1947"/>
      <c r="C21" s="1948"/>
      <c r="D21" s="1948"/>
      <c r="E21" s="1948"/>
      <c r="F21" s="1948"/>
      <c r="G21" s="1948"/>
      <c r="H21" s="1948"/>
      <c r="I21" s="1949"/>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9" s="66" customFormat="1" ht="15" customHeight="1">
      <c r="A22" s="679"/>
      <c r="B22" s="1882"/>
      <c r="C22" s="1884" t="s">
        <v>100</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1860" t="s">
        <v>302</v>
      </c>
      <c r="Y22" s="1861"/>
      <c r="Z22" s="1861"/>
      <c r="AA22" s="1861"/>
      <c r="AB22" s="1862"/>
      <c r="AC22" s="1918">
        <f>各項目入力表!B5</f>
        <v>0</v>
      </c>
      <c r="AD22" s="1058"/>
      <c r="AE22" s="1058"/>
      <c r="AF22" s="1058"/>
      <c r="AG22" s="1058"/>
      <c r="AH22" s="1058"/>
      <c r="AI22" s="1058"/>
      <c r="AJ22" s="1104"/>
      <c r="AN22" s="1368" t="s">
        <v>350</v>
      </c>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1:59" s="66" customFormat="1" ht="15" customHeigh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thickBot="1">
      <c r="A24" s="679"/>
      <c r="B24" s="1882"/>
      <c r="C24" s="1884" t="s">
        <v>876</v>
      </c>
      <c r="D24" s="1001"/>
      <c r="E24" s="1001"/>
      <c r="F24" s="1001"/>
      <c r="G24" s="1001"/>
      <c r="H24" s="1001"/>
      <c r="I24" s="366"/>
      <c r="J24" s="1921" t="s">
        <v>371</v>
      </c>
      <c r="K24" s="1922"/>
      <c r="L24" s="1781">
        <f>各項目入力表!B7</f>
        <v>0</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Top="1">
      <c r="A25" s="679"/>
      <c r="B25" s="1883"/>
      <c r="C25" s="978"/>
      <c r="D25" s="978"/>
      <c r="E25" s="978"/>
      <c r="F25" s="978"/>
      <c r="G25" s="978"/>
      <c r="H25" s="978"/>
      <c r="I25" s="367"/>
      <c r="J25" s="1923" t="s">
        <v>368</v>
      </c>
      <c r="K25" s="1924"/>
      <c r="L25" s="1852">
        <f>IF(AU25=BA25,各項目入力表!B8,+IF(AU25=BA26,各項目入力表!D5,各項目入力表!D6))</f>
        <v>0</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759" t="s">
        <v>281</v>
      </c>
      <c r="AO25" s="1010"/>
      <c r="AP25" s="1010"/>
      <c r="AQ25" s="1010"/>
      <c r="AR25" s="1010"/>
      <c r="AS25" s="1010"/>
      <c r="AT25" s="1854"/>
      <c r="AU25" s="1761" t="s">
        <v>279</v>
      </c>
      <c r="AV25" s="1855"/>
      <c r="AW25" s="1856"/>
      <c r="AX25" s="495"/>
      <c r="AY25" s="495"/>
      <c r="AZ25" s="495"/>
      <c r="BA25" s="495" t="s">
        <v>279</v>
      </c>
      <c r="BB25" s="495"/>
      <c r="BC25" s="495"/>
      <c r="BD25" s="495"/>
      <c r="BE25" s="495"/>
      <c r="BF25" s="495"/>
      <c r="BG25" s="495"/>
    </row>
    <row r="26" spans="1:59" ht="15" customHeight="1" thickBot="1">
      <c r="B26" s="2275" t="s">
        <v>85</v>
      </c>
      <c r="C26" s="2276"/>
      <c r="D26" s="2276"/>
      <c r="E26" s="2276"/>
      <c r="F26" s="2276"/>
      <c r="G26" s="2276"/>
      <c r="H26" s="2276"/>
      <c r="I26" s="2277"/>
      <c r="J26" s="1929"/>
      <c r="K26" s="1930"/>
      <c r="L26" s="1930"/>
      <c r="M26" s="1930"/>
      <c r="N26" s="1930"/>
      <c r="O26" s="1930"/>
      <c r="P26" s="1930"/>
      <c r="Q26" s="1930"/>
      <c r="R26" s="1930"/>
      <c r="S26" s="1930"/>
      <c r="T26" s="1930"/>
      <c r="U26" s="1930"/>
      <c r="V26" s="1930"/>
      <c r="W26" s="1930"/>
      <c r="X26" s="1930"/>
      <c r="Y26" s="1930"/>
      <c r="Z26" s="1930"/>
      <c r="AA26" s="1930"/>
      <c r="AB26" s="1930"/>
      <c r="AC26" s="1930"/>
      <c r="AD26" s="1930"/>
      <c r="AE26" s="1930"/>
      <c r="AF26" s="1930"/>
      <c r="AG26" s="1930"/>
      <c r="AH26" s="1930"/>
      <c r="AI26" s="1930"/>
      <c r="AJ26" s="1931"/>
      <c r="AN26" s="1010"/>
      <c r="AO26" s="1010"/>
      <c r="AP26" s="1010"/>
      <c r="AQ26" s="1010"/>
      <c r="AR26" s="1010"/>
      <c r="AS26" s="1010"/>
      <c r="AT26" s="1854"/>
      <c r="AU26" s="1857"/>
      <c r="AV26" s="1858"/>
      <c r="AW26" s="1859"/>
      <c r="AX26" s="495"/>
      <c r="AY26" s="495"/>
      <c r="AZ26" s="495"/>
      <c r="BA26" s="495" t="s">
        <v>315</v>
      </c>
      <c r="BB26" s="495"/>
      <c r="BC26" s="495"/>
      <c r="BD26" s="495"/>
      <c r="BE26" s="495"/>
      <c r="BF26" s="495"/>
      <c r="BG26" s="495"/>
    </row>
    <row r="27" spans="1:59" ht="15" customHeight="1" thickTop="1">
      <c r="B27" s="2278"/>
      <c r="C27" s="2161"/>
      <c r="D27" s="2161"/>
      <c r="E27" s="2161"/>
      <c r="F27" s="2161"/>
      <c r="G27" s="2161"/>
      <c r="H27" s="2161"/>
      <c r="I27" s="2279"/>
      <c r="J27" s="1932"/>
      <c r="K27" s="1933"/>
      <c r="L27" s="1933"/>
      <c r="M27" s="1933"/>
      <c r="N27" s="1933"/>
      <c r="O27" s="1933"/>
      <c r="P27" s="1933"/>
      <c r="Q27" s="1933"/>
      <c r="R27" s="1933"/>
      <c r="S27" s="1933"/>
      <c r="T27" s="1933"/>
      <c r="U27" s="1933"/>
      <c r="V27" s="1933"/>
      <c r="W27" s="1933"/>
      <c r="X27" s="1933"/>
      <c r="Y27" s="1933"/>
      <c r="Z27" s="1933"/>
      <c r="AA27" s="1933"/>
      <c r="AB27" s="1933"/>
      <c r="AC27" s="1933"/>
      <c r="AD27" s="1933"/>
      <c r="AE27" s="1933"/>
      <c r="AF27" s="1933"/>
      <c r="AG27" s="1933"/>
      <c r="AH27" s="1933"/>
      <c r="AI27" s="1933"/>
      <c r="AJ27" s="1934"/>
      <c r="BA27" s="495" t="s">
        <v>316</v>
      </c>
    </row>
    <row r="28" spans="1:59" ht="15" customHeight="1">
      <c r="B28" s="2278"/>
      <c r="C28" s="2161"/>
      <c r="D28" s="2161"/>
      <c r="E28" s="2161"/>
      <c r="F28" s="2161"/>
      <c r="G28" s="2161"/>
      <c r="H28" s="2161"/>
      <c r="I28" s="2279"/>
      <c r="J28" s="1932"/>
      <c r="K28" s="1933"/>
      <c r="L28" s="1933"/>
      <c r="M28" s="1933"/>
      <c r="N28" s="1933"/>
      <c r="O28" s="1933"/>
      <c r="P28" s="1933"/>
      <c r="Q28" s="1933"/>
      <c r="R28" s="1933"/>
      <c r="S28" s="1933"/>
      <c r="T28" s="1933"/>
      <c r="U28" s="1933"/>
      <c r="V28" s="1933"/>
      <c r="W28" s="1933"/>
      <c r="X28" s="1933"/>
      <c r="Y28" s="1933"/>
      <c r="Z28" s="1933"/>
      <c r="AA28" s="1933"/>
      <c r="AB28" s="1933"/>
      <c r="AC28" s="1933"/>
      <c r="AD28" s="1933"/>
      <c r="AE28" s="1933"/>
      <c r="AF28" s="1933"/>
      <c r="AG28" s="1933"/>
      <c r="AH28" s="1933"/>
      <c r="AI28" s="1933"/>
      <c r="AJ28" s="1934"/>
    </row>
    <row r="29" spans="1:59" ht="15" customHeight="1">
      <c r="B29" s="2278"/>
      <c r="C29" s="2161"/>
      <c r="D29" s="2161"/>
      <c r="E29" s="2161"/>
      <c r="F29" s="2161"/>
      <c r="G29" s="2161"/>
      <c r="H29" s="2161"/>
      <c r="I29" s="2279"/>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row>
    <row r="30" spans="1:59" ht="15" customHeight="1">
      <c r="B30" s="2278"/>
      <c r="C30" s="2161"/>
      <c r="D30" s="2161"/>
      <c r="E30" s="2161"/>
      <c r="F30" s="2161"/>
      <c r="G30" s="2161"/>
      <c r="H30" s="2161"/>
      <c r="I30" s="2279"/>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1:59" ht="15" customHeight="1">
      <c r="B31" s="2278"/>
      <c r="C31" s="2161"/>
      <c r="D31" s="2161"/>
      <c r="E31" s="2161"/>
      <c r="F31" s="2161"/>
      <c r="G31" s="2161"/>
      <c r="H31" s="2161"/>
      <c r="I31" s="2279"/>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1:59" ht="15" customHeight="1">
      <c r="B32" s="2278"/>
      <c r="C32" s="2161"/>
      <c r="D32" s="2161"/>
      <c r="E32" s="2161"/>
      <c r="F32" s="2161"/>
      <c r="G32" s="2161"/>
      <c r="H32" s="2161"/>
      <c r="I32" s="2279"/>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customHeight="1">
      <c r="B33" s="2278"/>
      <c r="C33" s="2161"/>
      <c r="D33" s="2161"/>
      <c r="E33" s="2161"/>
      <c r="F33" s="2161"/>
      <c r="G33" s="2161"/>
      <c r="H33" s="2161"/>
      <c r="I33" s="2279"/>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2:36" ht="15" customHeight="1">
      <c r="B34" s="2278"/>
      <c r="C34" s="2161"/>
      <c r="D34" s="2161"/>
      <c r="E34" s="2161"/>
      <c r="F34" s="2161"/>
      <c r="G34" s="2161"/>
      <c r="H34" s="2161"/>
      <c r="I34" s="2279"/>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2:36" ht="15" customHeight="1">
      <c r="B35" s="2280"/>
      <c r="C35" s="2281"/>
      <c r="D35" s="2281"/>
      <c r="E35" s="2281"/>
      <c r="F35" s="2281"/>
      <c r="G35" s="2281"/>
      <c r="H35" s="2281"/>
      <c r="I35" s="2282"/>
      <c r="J35" s="2286"/>
      <c r="K35" s="2287"/>
      <c r="L35" s="2287"/>
      <c r="M35" s="2287"/>
      <c r="N35" s="2287"/>
      <c r="O35" s="2287"/>
      <c r="P35" s="2287"/>
      <c r="Q35" s="2287"/>
      <c r="R35" s="2287"/>
      <c r="S35" s="2287"/>
      <c r="T35" s="2287"/>
      <c r="U35" s="2287"/>
      <c r="V35" s="2287"/>
      <c r="W35" s="2287"/>
      <c r="X35" s="2287"/>
      <c r="Y35" s="2287"/>
      <c r="Z35" s="2287"/>
      <c r="AA35" s="2287"/>
      <c r="AB35" s="2287"/>
      <c r="AC35" s="2287"/>
      <c r="AD35" s="2287"/>
      <c r="AE35" s="2287"/>
      <c r="AF35" s="2287"/>
      <c r="AG35" s="2287"/>
      <c r="AH35" s="2287"/>
      <c r="AI35" s="2287"/>
      <c r="AJ35" s="2288"/>
    </row>
    <row r="36" spans="2:36" ht="15" customHeight="1">
      <c r="B36" s="2280"/>
      <c r="C36" s="2281"/>
      <c r="D36" s="2281"/>
      <c r="E36" s="2281"/>
      <c r="F36" s="2281"/>
      <c r="G36" s="2281"/>
      <c r="H36" s="2281"/>
      <c r="I36" s="2282"/>
      <c r="J36" s="2286"/>
      <c r="K36" s="2287"/>
      <c r="L36" s="2287"/>
      <c r="M36" s="2287"/>
      <c r="N36" s="2287"/>
      <c r="O36" s="2287"/>
      <c r="P36" s="2287"/>
      <c r="Q36" s="2287"/>
      <c r="R36" s="2287"/>
      <c r="S36" s="2287"/>
      <c r="T36" s="2287"/>
      <c r="U36" s="2287"/>
      <c r="V36" s="2287"/>
      <c r="W36" s="2287"/>
      <c r="X36" s="2287"/>
      <c r="Y36" s="2287"/>
      <c r="Z36" s="2287"/>
      <c r="AA36" s="2287"/>
      <c r="AB36" s="2287"/>
      <c r="AC36" s="2287"/>
      <c r="AD36" s="2287"/>
      <c r="AE36" s="2287"/>
      <c r="AF36" s="2287"/>
      <c r="AG36" s="2287"/>
      <c r="AH36" s="2287"/>
      <c r="AI36" s="2287"/>
      <c r="AJ36" s="2288"/>
    </row>
    <row r="37" spans="2:36" ht="15" customHeight="1">
      <c r="B37" s="2280"/>
      <c r="C37" s="2281"/>
      <c r="D37" s="2281"/>
      <c r="E37" s="2281"/>
      <c r="F37" s="2281"/>
      <c r="G37" s="2281"/>
      <c r="H37" s="2281"/>
      <c r="I37" s="2282"/>
      <c r="J37" s="2286"/>
      <c r="K37" s="2287"/>
      <c r="L37" s="2287"/>
      <c r="M37" s="2287"/>
      <c r="N37" s="2287"/>
      <c r="O37" s="2287"/>
      <c r="P37" s="2287"/>
      <c r="Q37" s="2287"/>
      <c r="R37" s="2287"/>
      <c r="S37" s="2287"/>
      <c r="T37" s="2287"/>
      <c r="U37" s="2287"/>
      <c r="V37" s="2287"/>
      <c r="W37" s="2287"/>
      <c r="X37" s="2287"/>
      <c r="Y37" s="2287"/>
      <c r="Z37" s="2287"/>
      <c r="AA37" s="2287"/>
      <c r="AB37" s="2287"/>
      <c r="AC37" s="2287"/>
      <c r="AD37" s="2287"/>
      <c r="AE37" s="2287"/>
      <c r="AF37" s="2287"/>
      <c r="AG37" s="2287"/>
      <c r="AH37" s="2287"/>
      <c r="AI37" s="2287"/>
      <c r="AJ37" s="2288"/>
    </row>
    <row r="38" spans="2:36" ht="15" customHeight="1">
      <c r="B38" s="2280"/>
      <c r="C38" s="2281"/>
      <c r="D38" s="2281"/>
      <c r="E38" s="2281"/>
      <c r="F38" s="2281"/>
      <c r="G38" s="2281"/>
      <c r="H38" s="2281"/>
      <c r="I38" s="2282"/>
      <c r="J38" s="2286"/>
      <c r="K38" s="2287"/>
      <c r="L38" s="2287"/>
      <c r="M38" s="2287"/>
      <c r="N38" s="2287"/>
      <c r="O38" s="2287"/>
      <c r="P38" s="2287"/>
      <c r="Q38" s="2287"/>
      <c r="R38" s="2287"/>
      <c r="S38" s="2287"/>
      <c r="T38" s="2287"/>
      <c r="U38" s="2287"/>
      <c r="V38" s="2287"/>
      <c r="W38" s="2287"/>
      <c r="X38" s="2287"/>
      <c r="Y38" s="2287"/>
      <c r="Z38" s="2287"/>
      <c r="AA38" s="2287"/>
      <c r="AB38" s="2287"/>
      <c r="AC38" s="2287"/>
      <c r="AD38" s="2287"/>
      <c r="AE38" s="2287"/>
      <c r="AF38" s="2287"/>
      <c r="AG38" s="2287"/>
      <c r="AH38" s="2287"/>
      <c r="AI38" s="2287"/>
      <c r="AJ38" s="2288"/>
    </row>
    <row r="39" spans="2:36" ht="15" customHeight="1">
      <c r="B39" s="2280"/>
      <c r="C39" s="2281"/>
      <c r="D39" s="2281"/>
      <c r="E39" s="2281"/>
      <c r="F39" s="2281"/>
      <c r="G39" s="2281"/>
      <c r="H39" s="2281"/>
      <c r="I39" s="2282"/>
      <c r="J39" s="2286"/>
      <c r="K39" s="2287"/>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2:36" ht="15" customHeight="1">
      <c r="B40" s="2280"/>
      <c r="C40" s="2281"/>
      <c r="D40" s="2281"/>
      <c r="E40" s="2281"/>
      <c r="F40" s="2281"/>
      <c r="G40" s="2281"/>
      <c r="H40" s="2281"/>
      <c r="I40" s="2282"/>
      <c r="J40" s="2286"/>
      <c r="K40" s="2287"/>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2:36" ht="15" customHeight="1" thickBot="1">
      <c r="B41" s="2283"/>
      <c r="C41" s="2284"/>
      <c r="D41" s="2284"/>
      <c r="E41" s="2284"/>
      <c r="F41" s="2284"/>
      <c r="G41" s="2284"/>
      <c r="H41" s="2284"/>
      <c r="I41" s="2285"/>
      <c r="J41" s="2289"/>
      <c r="K41" s="2290"/>
      <c r="L41" s="2290"/>
      <c r="M41" s="2290"/>
      <c r="N41" s="2290"/>
      <c r="O41" s="2290"/>
      <c r="P41" s="2290"/>
      <c r="Q41" s="2290"/>
      <c r="R41" s="2290"/>
      <c r="S41" s="2290"/>
      <c r="T41" s="2290"/>
      <c r="U41" s="2290"/>
      <c r="V41" s="2290"/>
      <c r="W41" s="2290"/>
      <c r="X41" s="2290"/>
      <c r="Y41" s="2290"/>
      <c r="Z41" s="2290"/>
      <c r="AA41" s="2290"/>
      <c r="AB41" s="2290"/>
      <c r="AC41" s="2290"/>
      <c r="AD41" s="2290"/>
      <c r="AE41" s="2290"/>
      <c r="AF41" s="2290"/>
      <c r="AG41" s="2290"/>
      <c r="AH41" s="2290"/>
      <c r="AI41" s="2290"/>
      <c r="AJ41" s="2291"/>
    </row>
    <row r="42" spans="2:36" s="895" customFormat="1" ht="15" customHeight="1">
      <c r="Q42" s="1837" t="s">
        <v>738</v>
      </c>
      <c r="R42" s="1837"/>
      <c r="S42" s="1837"/>
      <c r="T42" s="1837"/>
      <c r="U42" s="1837" t="s">
        <v>739</v>
      </c>
      <c r="V42" s="1837"/>
      <c r="W42" s="1837"/>
      <c r="X42" s="1837"/>
      <c r="Y42" s="1837" t="s">
        <v>8</v>
      </c>
      <c r="Z42" s="1837"/>
      <c r="AA42" s="1837"/>
      <c r="AB42" s="1837"/>
      <c r="AC42" s="1837" t="s">
        <v>759</v>
      </c>
      <c r="AD42" s="1837"/>
      <c r="AE42" s="1837"/>
      <c r="AF42" s="1837"/>
      <c r="AG42" s="1837" t="s">
        <v>28</v>
      </c>
      <c r="AH42" s="1837"/>
      <c r="AI42" s="1837"/>
      <c r="AJ42" s="1837"/>
    </row>
    <row r="43" spans="2:36"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row>
    <row r="48" spans="2:36">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row>
    <row r="49" spans="2:36">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row>
    <row r="50" spans="2:36" s="1" customFormat="1" ht="18.75" hidden="1" customHeight="1">
      <c r="B50" s="2151" t="s">
        <v>93</v>
      </c>
      <c r="C50" s="2131"/>
      <c r="D50" s="2131"/>
      <c r="E50" s="2131"/>
      <c r="F50" s="2152" t="s">
        <v>94</v>
      </c>
      <c r="G50" s="2131"/>
      <c r="H50" s="2131"/>
      <c r="I50" s="2132"/>
      <c r="J50" s="2133" t="s">
        <v>82</v>
      </c>
      <c r="K50" s="2186"/>
      <c r="L50" s="2186"/>
      <c r="M50" s="2186"/>
      <c r="N50" s="2134" t="s">
        <v>7</v>
      </c>
      <c r="O50" s="2186"/>
      <c r="P50" s="2186"/>
      <c r="Q50" s="2186"/>
      <c r="R50" s="2134" t="s">
        <v>28</v>
      </c>
      <c r="S50" s="2186"/>
      <c r="T50" s="2186"/>
      <c r="U50" s="2186"/>
      <c r="V50" s="2134" t="s">
        <v>95</v>
      </c>
      <c r="W50" s="2131"/>
      <c r="X50" s="2131"/>
      <c r="Y50" s="2132"/>
      <c r="Z50" s="69"/>
      <c r="AA50" s="70"/>
      <c r="AB50" s="70"/>
      <c r="AC50" s="2130" t="s">
        <v>18</v>
      </c>
      <c r="AD50" s="2131"/>
      <c r="AE50" s="2131"/>
      <c r="AF50" s="2131"/>
      <c r="AG50" s="2121" t="s">
        <v>92</v>
      </c>
      <c r="AH50" s="2122"/>
      <c r="AI50" s="2122"/>
      <c r="AJ50" s="2123"/>
    </row>
    <row r="51" spans="2:36" s="1" customFormat="1" ht="13" hidden="1" customHeight="1">
      <c r="B51" s="2183"/>
      <c r="C51" s="1820"/>
      <c r="D51" s="1820"/>
      <c r="E51" s="1820"/>
      <c r="F51" s="2180"/>
      <c r="G51" s="1820"/>
      <c r="H51" s="1820"/>
      <c r="I51" s="2181"/>
      <c r="J51" s="2184"/>
      <c r="K51" s="1820"/>
      <c r="L51" s="1820"/>
      <c r="M51" s="1820"/>
      <c r="N51" s="2180"/>
      <c r="O51" s="1820"/>
      <c r="P51" s="1820"/>
      <c r="Q51" s="1820"/>
      <c r="R51" s="2180"/>
      <c r="S51" s="1820"/>
      <c r="T51" s="1820"/>
      <c r="U51" s="1820"/>
      <c r="V51" s="2180"/>
      <c r="W51" s="1820"/>
      <c r="X51" s="1820"/>
      <c r="Y51" s="2181"/>
      <c r="Z51" s="71"/>
      <c r="AA51" s="71"/>
      <c r="AB51" s="72"/>
      <c r="AC51" s="1819"/>
      <c r="AD51" s="1820"/>
      <c r="AE51" s="1820"/>
      <c r="AF51" s="1820"/>
      <c r="AG51" s="2187"/>
      <c r="AH51" s="2188"/>
      <c r="AI51" s="2188"/>
      <c r="AJ51" s="2189"/>
    </row>
    <row r="52" spans="2:36" s="1" customFormat="1" ht="13" hidden="1" customHeight="1">
      <c r="B52" s="1819"/>
      <c r="C52" s="1820"/>
      <c r="D52" s="1820"/>
      <c r="E52" s="1820"/>
      <c r="F52" s="1820"/>
      <c r="G52" s="1820"/>
      <c r="H52" s="1820"/>
      <c r="I52" s="2181"/>
      <c r="J52" s="1653"/>
      <c r="K52" s="1820"/>
      <c r="L52" s="1820"/>
      <c r="M52" s="1820"/>
      <c r="N52" s="1820"/>
      <c r="O52" s="1820"/>
      <c r="P52" s="1820"/>
      <c r="Q52" s="1820"/>
      <c r="R52" s="1820"/>
      <c r="S52" s="1820"/>
      <c r="T52" s="1820"/>
      <c r="U52" s="1820"/>
      <c r="V52" s="1820"/>
      <c r="W52" s="1820"/>
      <c r="X52" s="1820"/>
      <c r="Y52" s="2181"/>
      <c r="Z52" s="71"/>
      <c r="AA52" s="71"/>
      <c r="AB52" s="71"/>
      <c r="AC52" s="1819"/>
      <c r="AD52" s="1820"/>
      <c r="AE52" s="1820"/>
      <c r="AF52" s="1820"/>
      <c r="AG52" s="2187"/>
      <c r="AH52" s="2188"/>
      <c r="AI52" s="2188"/>
      <c r="AJ52" s="2189"/>
    </row>
    <row r="53" spans="2:36" s="1" customFormat="1" ht="13" hidden="1" customHeight="1">
      <c r="B53" s="1819"/>
      <c r="C53" s="1820"/>
      <c r="D53" s="1820"/>
      <c r="E53" s="1820"/>
      <c r="F53" s="1820"/>
      <c r="G53" s="1820"/>
      <c r="H53" s="1820"/>
      <c r="I53" s="2181"/>
      <c r="J53" s="1653"/>
      <c r="K53" s="1820"/>
      <c r="L53" s="1820"/>
      <c r="M53" s="1820"/>
      <c r="N53" s="1820"/>
      <c r="O53" s="1820"/>
      <c r="P53" s="1820"/>
      <c r="Q53" s="1820"/>
      <c r="R53" s="1820"/>
      <c r="S53" s="1820"/>
      <c r="T53" s="1820"/>
      <c r="U53" s="1820"/>
      <c r="V53" s="1820"/>
      <c r="W53" s="1820"/>
      <c r="X53" s="1820"/>
      <c r="Y53" s="2181"/>
      <c r="Z53" s="71"/>
      <c r="AA53" s="71"/>
      <c r="AB53" s="71"/>
      <c r="AC53" s="1819"/>
      <c r="AD53" s="1820"/>
      <c r="AE53" s="1820"/>
      <c r="AF53" s="1820"/>
      <c r="AG53" s="2187"/>
      <c r="AH53" s="2188"/>
      <c r="AI53" s="2188"/>
      <c r="AJ53" s="2189"/>
    </row>
    <row r="54" spans="2:36" s="1" customFormat="1" ht="13" hidden="1" customHeight="1" thickBot="1">
      <c r="B54" s="1821"/>
      <c r="C54" s="1822"/>
      <c r="D54" s="1822"/>
      <c r="E54" s="1822"/>
      <c r="F54" s="1822"/>
      <c r="G54" s="1822"/>
      <c r="H54" s="1822"/>
      <c r="I54" s="2182"/>
      <c r="J54" s="2185"/>
      <c r="K54" s="1822"/>
      <c r="L54" s="1822"/>
      <c r="M54" s="1822"/>
      <c r="N54" s="1822"/>
      <c r="O54" s="1822"/>
      <c r="P54" s="1822"/>
      <c r="Q54" s="1822"/>
      <c r="R54" s="1822"/>
      <c r="S54" s="1822"/>
      <c r="T54" s="1822"/>
      <c r="U54" s="1822"/>
      <c r="V54" s="1822"/>
      <c r="W54" s="1822"/>
      <c r="X54" s="1822"/>
      <c r="Y54" s="2182"/>
      <c r="Z54" s="71"/>
      <c r="AA54" s="71"/>
      <c r="AB54" s="71"/>
      <c r="AC54" s="1821"/>
      <c r="AD54" s="1822"/>
      <c r="AE54" s="1822"/>
      <c r="AF54" s="1822"/>
      <c r="AG54" s="2190"/>
      <c r="AH54" s="2191"/>
      <c r="AI54" s="2191"/>
      <c r="AJ54" s="2192"/>
    </row>
    <row r="55" spans="2:36" hidden="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row>
    <row r="56" spans="2: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2: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2: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2: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1">
    <mergeCell ref="Q43:T46"/>
    <mergeCell ref="U43:X46"/>
    <mergeCell ref="Y43:AB46"/>
    <mergeCell ref="AC43:AF46"/>
    <mergeCell ref="AG43:AJ46"/>
    <mergeCell ref="S9:AJ9"/>
    <mergeCell ref="S10:AJ10"/>
    <mergeCell ref="S11:AJ11"/>
    <mergeCell ref="Q42:T42"/>
    <mergeCell ref="U42:X42"/>
    <mergeCell ref="Y42:AB42"/>
    <mergeCell ref="AC42:AF42"/>
    <mergeCell ref="AG42:AJ42"/>
    <mergeCell ref="J25:K25"/>
    <mergeCell ref="H59:AI59"/>
    <mergeCell ref="B26:I41"/>
    <mergeCell ref="J26:AJ41"/>
    <mergeCell ref="AC50:AF50"/>
    <mergeCell ref="B51:E54"/>
    <mergeCell ref="F51:I54"/>
    <mergeCell ref="J51:M54"/>
    <mergeCell ref="N51:Q54"/>
    <mergeCell ref="R51:U54"/>
    <mergeCell ref="V51:Y54"/>
    <mergeCell ref="AC51:AF54"/>
    <mergeCell ref="B50:E50"/>
    <mergeCell ref="F50:I50"/>
    <mergeCell ref="J50:M50"/>
    <mergeCell ref="N50:Q50"/>
    <mergeCell ref="R50:U50"/>
    <mergeCell ref="B18:AJ18"/>
    <mergeCell ref="V50:Y50"/>
    <mergeCell ref="AG50:AJ54"/>
    <mergeCell ref="B22:B23"/>
    <mergeCell ref="C22:H23"/>
    <mergeCell ref="B24:B25"/>
    <mergeCell ref="C24:H25"/>
    <mergeCell ref="L25:W25"/>
    <mergeCell ref="L24:W24"/>
    <mergeCell ref="I22:I23"/>
    <mergeCell ref="J22:K23"/>
    <mergeCell ref="L22:W23"/>
    <mergeCell ref="X22:AB23"/>
    <mergeCell ref="AC22:AJ23"/>
    <mergeCell ref="J24:K24"/>
    <mergeCell ref="Y1:AJ1"/>
    <mergeCell ref="C3:F3"/>
    <mergeCell ref="AN22:BG24"/>
    <mergeCell ref="AN25:AT26"/>
    <mergeCell ref="AU25:AW26"/>
    <mergeCell ref="B20:I21"/>
    <mergeCell ref="C13:AJ13"/>
    <mergeCell ref="Y6:AI6"/>
    <mergeCell ref="Y7:AI7"/>
    <mergeCell ref="Y8:AI8"/>
    <mergeCell ref="S6:W6"/>
    <mergeCell ref="S7:W7"/>
    <mergeCell ref="S8:W8"/>
    <mergeCell ref="L20:AJ21"/>
    <mergeCell ref="C4:L4"/>
    <mergeCell ref="B15:AJ16"/>
  </mergeCells>
  <phoneticPr fontId="3"/>
  <conditionalFormatting sqref="L22:W25">
    <cfRule type="expression" dxfId="65" priority="1" stopIfTrue="1">
      <formula>AND(MONTH(L22)&lt;10,DAY(L22)&gt;9)</formula>
    </cfRule>
    <cfRule type="expression" dxfId="64" priority="2" stopIfTrue="1">
      <formula>AND(MONTH(L22)&lt;10,DAY(L22)&lt;10)</formula>
    </cfRule>
    <cfRule type="expression" dxfId="63" priority="3" stopIfTrue="1">
      <formula>AND(MONTH(L22)&gt;9,DAY(L22)&lt;10)</formula>
    </cfRule>
  </conditionalFormatting>
  <dataValidations count="1">
    <dataValidation type="list" allowBlank="1" showInputMessage="1" showErrorMessage="1" sqref="AU25:AW26" xr:uid="{00000000-0002-0000-1100-000000000000}">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明朝,標準"&amp;8&amp;K00-041第16号様式（第18条関係）</oddHeader>
    <oddFooter>&amp;R&amp;"ＭＳ 明朝,標準"&amp;8&amp;K00-032受注者⇒監督員</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theme="3" tint="0.59999389629810485"/>
  </sheetPr>
  <dimension ref="A1:BG59"/>
  <sheetViews>
    <sheetView showZeros="0" view="pageBreakPreview" zoomScaleNormal="100" zoomScaleSheetLayoutView="100" workbookViewId="0">
      <selection activeCell="Y1" sqref="Y1:AJ1"/>
    </sheetView>
  </sheetViews>
  <sheetFormatPr defaultColWidth="2.36328125" defaultRowHeight="13"/>
  <cols>
    <col min="1" max="1" width="9.90625" style="679" customWidth="1"/>
    <col min="2" max="37" width="2.36328125" style="37"/>
    <col min="38" max="44" width="2.36328125" style="37" customWidth="1"/>
    <col min="45" max="45" width="14.90625" style="37" customWidth="1"/>
    <col min="46" max="46" width="2.36328125" style="37"/>
    <col min="47" max="47" width="10.36328125" style="37" customWidth="1"/>
    <col min="48" max="50" width="2.36328125" style="37"/>
    <col min="51" max="52" width="0" style="37" hidden="1" customWidth="1"/>
    <col min="53" max="53" width="2.36328125" style="37" hidden="1" customWidth="1"/>
    <col min="54" max="55" width="0" style="37" hidden="1" customWidth="1"/>
    <col min="56" max="16384" width="2.36328125" style="37"/>
  </cols>
  <sheetData>
    <row r="1" spans="1:53" s="2" customFormat="1" ht="20.149999999999999" customHeight="1">
      <c r="B1" s="26"/>
      <c r="C1" s="26"/>
      <c r="D1" s="26"/>
      <c r="E1" s="26"/>
      <c r="F1" s="26"/>
      <c r="G1" s="26"/>
      <c r="H1" s="26"/>
      <c r="I1" s="26"/>
      <c r="J1" s="26"/>
      <c r="K1" s="26"/>
      <c r="L1" s="26"/>
      <c r="M1" s="26"/>
      <c r="N1" s="26"/>
      <c r="O1" s="354"/>
      <c r="P1" s="354"/>
      <c r="Q1" s="46"/>
      <c r="R1" s="373"/>
      <c r="S1" s="418"/>
      <c r="T1" s="418"/>
      <c r="U1" s="418"/>
      <c r="V1" s="418"/>
      <c r="W1" s="418"/>
      <c r="X1" s="418"/>
      <c r="Y1" s="1556"/>
      <c r="Z1" s="1556"/>
      <c r="AA1" s="1556"/>
      <c r="AB1" s="1556"/>
      <c r="AC1" s="1556"/>
      <c r="AD1" s="1556"/>
      <c r="AE1" s="1556"/>
      <c r="AF1" s="1556"/>
      <c r="AG1" s="1556"/>
      <c r="AH1" s="1556"/>
      <c r="AI1" s="1556"/>
      <c r="AJ1" s="1557"/>
      <c r="AL1" s="421" t="s">
        <v>299</v>
      </c>
    </row>
    <row r="2" spans="1:53" ht="15" customHeight="1">
      <c r="AB2" s="38"/>
      <c r="AD2" s="34"/>
      <c r="AE2" s="34"/>
      <c r="AF2" s="34"/>
      <c r="AG2" s="34"/>
      <c r="AH2" s="34"/>
      <c r="AI2" s="34"/>
      <c r="AJ2" s="34"/>
    </row>
    <row r="3" spans="1:53" s="589" customFormat="1" ht="15" customHeight="1">
      <c r="A3" s="679"/>
      <c r="C3" s="1843" t="s">
        <v>292</v>
      </c>
      <c r="D3" s="1844"/>
      <c r="E3" s="1844"/>
      <c r="F3" s="1844"/>
      <c r="G3" s="587"/>
      <c r="H3" s="587"/>
    </row>
    <row r="4" spans="1:53"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3" ht="15" customHeight="1">
      <c r="D5" s="20"/>
      <c r="E5" s="20"/>
      <c r="F5" s="20"/>
      <c r="G5" s="20"/>
      <c r="H5" s="20"/>
      <c r="I5" s="20"/>
      <c r="J5" s="20"/>
      <c r="K5" s="20"/>
      <c r="L5" s="20"/>
      <c r="M5" s="20"/>
      <c r="N5" s="20"/>
      <c r="O5" s="20"/>
      <c r="P5" s="20"/>
      <c r="Q5" s="20"/>
      <c r="BA5" s="37" t="s">
        <v>347</v>
      </c>
    </row>
    <row r="6" spans="1:53" ht="30" customHeight="1">
      <c r="I6" s="35"/>
      <c r="J6" s="35"/>
      <c r="K6" s="35"/>
      <c r="L6" s="35"/>
      <c r="M6" s="35"/>
      <c r="N6" s="35"/>
      <c r="O6" s="35"/>
      <c r="P6" s="35"/>
      <c r="Q6" s="35"/>
      <c r="R6" s="1841" t="s">
        <v>65</v>
      </c>
      <c r="S6" s="1010"/>
      <c r="T6" s="1010"/>
      <c r="U6" s="1010"/>
      <c r="V6" s="1010"/>
      <c r="W6" s="522"/>
      <c r="X6" s="1400">
        <f>各項目入力表!F3</f>
        <v>0</v>
      </c>
      <c r="Y6" s="2158"/>
      <c r="Z6" s="2158"/>
      <c r="AA6" s="2158"/>
      <c r="AB6" s="2158"/>
      <c r="AC6" s="2158"/>
      <c r="AD6" s="2158"/>
      <c r="AE6" s="2158"/>
      <c r="AF6" s="2158"/>
      <c r="AG6" s="2158"/>
      <c r="AH6" s="2158"/>
      <c r="AI6" s="2158"/>
      <c r="AJ6" s="299"/>
    </row>
    <row r="7" spans="1:53" ht="30" customHeight="1">
      <c r="R7" s="1841" t="s">
        <v>29</v>
      </c>
      <c r="S7" s="1010"/>
      <c r="T7" s="1010"/>
      <c r="U7" s="1010"/>
      <c r="V7" s="1010"/>
      <c r="W7" s="522"/>
      <c r="X7" s="1400">
        <f>各項目入力表!F4</f>
        <v>0</v>
      </c>
      <c r="Y7" s="2158"/>
      <c r="Z7" s="2158"/>
      <c r="AA7" s="2158"/>
      <c r="AB7" s="2158"/>
      <c r="AC7" s="2158"/>
      <c r="AD7" s="2158"/>
      <c r="AE7" s="2158"/>
      <c r="AF7" s="2158"/>
      <c r="AG7" s="2158"/>
      <c r="AH7" s="2158"/>
      <c r="AI7" s="2158"/>
      <c r="AJ7" s="299"/>
    </row>
    <row r="8" spans="1:53" ht="30" customHeight="1">
      <c r="R8" s="1841" t="s">
        <v>30</v>
      </c>
      <c r="S8" s="1010"/>
      <c r="T8" s="1010"/>
      <c r="U8" s="1010"/>
      <c r="V8" s="1010"/>
      <c r="W8" s="522"/>
      <c r="X8" s="1400">
        <f>各項目入力表!F5</f>
        <v>0</v>
      </c>
      <c r="Y8" s="2158"/>
      <c r="Z8" s="2158"/>
      <c r="AA8" s="2158"/>
      <c r="AB8" s="2158"/>
      <c r="AC8" s="2158"/>
      <c r="AD8" s="2158"/>
      <c r="AE8" s="2158"/>
      <c r="AF8" s="2158"/>
      <c r="AG8" s="2158"/>
      <c r="AH8" s="2158"/>
      <c r="AI8" s="2158"/>
      <c r="AJ8" s="472" t="s">
        <v>60</v>
      </c>
    </row>
    <row r="9" spans="1:53" s="895" customFormat="1" ht="12" customHeight="1">
      <c r="R9" s="1402" t="s">
        <v>760</v>
      </c>
      <c r="S9" s="1402"/>
      <c r="T9" s="1402"/>
      <c r="U9" s="1402"/>
      <c r="V9" s="1402"/>
      <c r="W9" s="1402"/>
      <c r="X9" s="1402"/>
      <c r="Y9" s="1402"/>
      <c r="Z9" s="1402"/>
      <c r="AA9" s="1402"/>
      <c r="AB9" s="1402"/>
      <c r="AC9" s="1402"/>
      <c r="AD9" s="1402"/>
      <c r="AE9" s="1402"/>
      <c r="AF9" s="1402"/>
      <c r="AG9" s="1402"/>
      <c r="AH9" s="1402"/>
      <c r="AI9" s="1402"/>
      <c r="AJ9" s="1402"/>
    </row>
    <row r="10" spans="1:53" s="895" customFormat="1" ht="12" customHeight="1">
      <c r="R10" s="1403" t="s">
        <v>761</v>
      </c>
      <c r="S10" s="1403"/>
      <c r="T10" s="1403"/>
      <c r="U10" s="1403"/>
      <c r="V10" s="1403"/>
      <c r="W10" s="1403"/>
      <c r="X10" s="1403"/>
      <c r="Y10" s="1403"/>
      <c r="Z10" s="1403"/>
      <c r="AA10" s="1403"/>
      <c r="AB10" s="1403"/>
      <c r="AC10" s="1403"/>
      <c r="AD10" s="1403"/>
      <c r="AE10" s="1403"/>
      <c r="AF10" s="1403"/>
      <c r="AG10" s="1403"/>
      <c r="AH10" s="1403"/>
      <c r="AI10" s="1403"/>
      <c r="AJ10" s="1403"/>
    </row>
    <row r="11" spans="1:53" s="895" customFormat="1" ht="12" customHeight="1">
      <c r="R11" s="1403" t="s">
        <v>762</v>
      </c>
      <c r="S11" s="1403"/>
      <c r="T11" s="1403"/>
      <c r="U11" s="1403"/>
      <c r="V11" s="1403"/>
      <c r="W11" s="1403"/>
      <c r="X11" s="1403"/>
      <c r="Y11" s="1403"/>
      <c r="Z11" s="1403"/>
      <c r="AA11" s="1403"/>
      <c r="AB11" s="1403"/>
      <c r="AC11" s="1403"/>
      <c r="AD11" s="1403"/>
      <c r="AE11" s="1403"/>
      <c r="AF11" s="1403"/>
      <c r="AG11" s="1403"/>
      <c r="AH11" s="1403"/>
      <c r="AI11" s="1403"/>
      <c r="AJ11" s="1403"/>
    </row>
    <row r="12" spans="1:53" ht="15" customHeight="1"/>
    <row r="13" spans="1:53" ht="30" customHeight="1">
      <c r="B13" s="1915" t="s">
        <v>883</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53" ht="15" customHeight="1"/>
    <row r="15" spans="1:53" ht="10" customHeight="1">
      <c r="B15" s="2301" t="s">
        <v>884</v>
      </c>
      <c r="C15" s="2302"/>
      <c r="D15" s="2302"/>
      <c r="E15" s="2302"/>
      <c r="F15" s="2302"/>
      <c r="G15" s="2302"/>
      <c r="H15" s="2302"/>
      <c r="I15" s="2302"/>
      <c r="J15" s="2302"/>
      <c r="K15" s="2302"/>
      <c r="L15" s="2302"/>
      <c r="M15" s="2302"/>
      <c r="N15" s="2302"/>
      <c r="O15" s="2302"/>
      <c r="P15" s="2302"/>
      <c r="Q15" s="2302"/>
      <c r="R15" s="2302"/>
      <c r="S15" s="2302"/>
      <c r="T15" s="2302"/>
      <c r="U15" s="2302"/>
      <c r="V15" s="2302"/>
      <c r="W15" s="2302"/>
      <c r="X15" s="2302"/>
      <c r="Y15" s="2302"/>
      <c r="Z15" s="2302"/>
      <c r="AA15" s="2302"/>
      <c r="AB15" s="2302"/>
      <c r="AC15" s="2302"/>
      <c r="AD15" s="2302"/>
      <c r="AE15" s="2302"/>
      <c r="AF15" s="2302"/>
      <c r="AG15" s="2302"/>
      <c r="AH15" s="2302"/>
      <c r="AI15" s="2302"/>
      <c r="AJ15" s="2302"/>
    </row>
    <row r="16" spans="1:53" ht="10" customHeight="1">
      <c r="B16" s="2302"/>
      <c r="C16" s="2302"/>
      <c r="D16" s="2302"/>
      <c r="E16" s="2302"/>
      <c r="F16" s="2302"/>
      <c r="G16" s="2302"/>
      <c r="H16" s="2302"/>
      <c r="I16" s="2302"/>
      <c r="J16" s="2302"/>
      <c r="K16" s="2302"/>
      <c r="L16" s="2302"/>
      <c r="M16" s="2302"/>
      <c r="N16" s="2302"/>
      <c r="O16" s="2302"/>
      <c r="P16" s="2302"/>
      <c r="Q16" s="2302"/>
      <c r="R16" s="2302"/>
      <c r="S16" s="2302"/>
      <c r="T16" s="2302"/>
      <c r="U16" s="2302"/>
      <c r="V16" s="2302"/>
      <c r="W16" s="2302"/>
      <c r="X16" s="2302"/>
      <c r="Y16" s="2302"/>
      <c r="Z16" s="2302"/>
      <c r="AA16" s="2302"/>
      <c r="AB16" s="2302"/>
      <c r="AC16" s="2302"/>
      <c r="AD16" s="2302"/>
      <c r="AE16" s="2302"/>
      <c r="AF16" s="2302"/>
      <c r="AG16" s="2302"/>
      <c r="AH16" s="2302"/>
      <c r="AI16" s="2302"/>
      <c r="AJ16" s="2302"/>
    </row>
    <row r="17" spans="1:59" ht="15" customHeight="1"/>
    <row r="18" spans="1:59" ht="20.149999999999999" customHeight="1">
      <c r="C18" s="1395" t="s">
        <v>61</v>
      </c>
      <c r="D18" s="1395"/>
      <c r="E18" s="1395"/>
      <c r="F18" s="1395"/>
      <c r="G18" s="1395"/>
      <c r="H18" s="1395"/>
      <c r="I18" s="1395"/>
      <c r="J18" s="1395"/>
      <c r="K18" s="1395"/>
      <c r="L18" s="1395"/>
      <c r="M18" s="1395"/>
      <c r="N18" s="1395"/>
      <c r="O18" s="1395"/>
      <c r="P18" s="1395"/>
      <c r="Q18" s="1395"/>
      <c r="R18" s="1395"/>
      <c r="S18" s="1395"/>
      <c r="T18" s="1395"/>
      <c r="U18" s="1395"/>
      <c r="V18" s="1395"/>
      <c r="W18" s="1395"/>
      <c r="X18" s="1395"/>
      <c r="Y18" s="1395"/>
      <c r="Z18" s="1395"/>
      <c r="AA18" s="1395"/>
      <c r="AB18" s="1395"/>
      <c r="AC18" s="1395"/>
      <c r="AD18" s="1395"/>
      <c r="AE18" s="1395"/>
      <c r="AF18" s="1395"/>
      <c r="AG18" s="1395"/>
      <c r="AH18" s="1395"/>
      <c r="AI18" s="1395"/>
      <c r="AJ18" s="1395"/>
    </row>
    <row r="19" spans="1:59" ht="15" customHeight="1" thickBot="1"/>
    <row r="20" spans="1:59" ht="15" customHeight="1">
      <c r="B20" s="1944" t="s">
        <v>62</v>
      </c>
      <c r="C20" s="1945"/>
      <c r="D20" s="1945"/>
      <c r="E20" s="1945"/>
      <c r="F20" s="1945"/>
      <c r="G20" s="1945"/>
      <c r="H20" s="1945"/>
      <c r="I20" s="1946"/>
      <c r="J20" s="152"/>
      <c r="K20" s="156"/>
      <c r="L20" s="1950">
        <f>各項目入力表!B3</f>
        <v>0</v>
      </c>
      <c r="M20" s="2166"/>
      <c r="N20" s="2166"/>
      <c r="O20" s="2166"/>
      <c r="P20" s="2166"/>
      <c r="Q20" s="2166"/>
      <c r="R20" s="2166"/>
      <c r="S20" s="2166"/>
      <c r="T20" s="2166"/>
      <c r="U20" s="2166"/>
      <c r="V20" s="2166"/>
      <c r="W20" s="2166"/>
      <c r="X20" s="2166"/>
      <c r="Y20" s="2166"/>
      <c r="Z20" s="2166"/>
      <c r="AA20" s="2166"/>
      <c r="AB20" s="2166"/>
      <c r="AC20" s="2166"/>
      <c r="AD20" s="2166"/>
      <c r="AE20" s="2166"/>
      <c r="AF20" s="2166"/>
      <c r="AG20" s="2166"/>
      <c r="AH20" s="2166"/>
      <c r="AI20" s="2166"/>
      <c r="AJ20" s="2167"/>
    </row>
    <row r="21" spans="1:59" ht="15" customHeight="1">
      <c r="B21" s="1947"/>
      <c r="C21" s="1948"/>
      <c r="D21" s="1948"/>
      <c r="E21" s="1948"/>
      <c r="F21" s="1948"/>
      <c r="G21" s="1948"/>
      <c r="H21" s="1948"/>
      <c r="I21" s="1949"/>
      <c r="J21" s="154"/>
      <c r="K21" s="157"/>
      <c r="L21" s="2168"/>
      <c r="M21" s="2168"/>
      <c r="N21" s="2168"/>
      <c r="O21" s="2168"/>
      <c r="P21" s="2168"/>
      <c r="Q21" s="2168"/>
      <c r="R21" s="2168"/>
      <c r="S21" s="2168"/>
      <c r="T21" s="2168"/>
      <c r="U21" s="2168"/>
      <c r="V21" s="2168"/>
      <c r="W21" s="2168"/>
      <c r="X21" s="2168"/>
      <c r="Y21" s="2168"/>
      <c r="Z21" s="2168"/>
      <c r="AA21" s="2168"/>
      <c r="AB21" s="2168"/>
      <c r="AC21" s="2168"/>
      <c r="AD21" s="2168"/>
      <c r="AE21" s="2168"/>
      <c r="AF21" s="2168"/>
      <c r="AG21" s="2168"/>
      <c r="AH21" s="2168"/>
      <c r="AI21" s="2168"/>
      <c r="AJ21" s="2169"/>
    </row>
    <row r="22" spans="1:59" s="66" customFormat="1" ht="15" customHeight="1">
      <c r="A22" s="679"/>
      <c r="B22" s="1882"/>
      <c r="C22" s="1884" t="s">
        <v>100</v>
      </c>
      <c r="D22" s="2159"/>
      <c r="E22" s="2159"/>
      <c r="F22" s="2159"/>
      <c r="G22" s="2159"/>
      <c r="H22" s="2159"/>
      <c r="I22" s="1885"/>
      <c r="J22" s="1850"/>
      <c r="K22" s="2176"/>
      <c r="L22" s="1781">
        <f>各項目入力表!B6</f>
        <v>0</v>
      </c>
      <c r="M22" s="1781"/>
      <c r="N22" s="1781"/>
      <c r="O22" s="1781"/>
      <c r="P22" s="1781"/>
      <c r="Q22" s="1781"/>
      <c r="R22" s="1781"/>
      <c r="S22" s="1781"/>
      <c r="T22" s="1781"/>
      <c r="U22" s="1781"/>
      <c r="V22" s="1781"/>
      <c r="W22" s="1851"/>
      <c r="X22" s="1860" t="s">
        <v>302</v>
      </c>
      <c r="Y22" s="1861"/>
      <c r="Z22" s="1861"/>
      <c r="AA22" s="1861"/>
      <c r="AB22" s="1862"/>
      <c r="AC22" s="1866">
        <f>各項目入力表!B5</f>
        <v>0</v>
      </c>
      <c r="AD22" s="1465"/>
      <c r="AE22" s="1465"/>
      <c r="AF22" s="1465"/>
      <c r="AG22" s="1465"/>
      <c r="AH22" s="1465"/>
      <c r="AI22" s="1465"/>
      <c r="AJ22" s="1867"/>
    </row>
    <row r="23" spans="1:59" s="66" customFormat="1" ht="15" customHeight="1">
      <c r="A23" s="679"/>
      <c r="B23" s="2174"/>
      <c r="C23" s="2160"/>
      <c r="D23" s="2160"/>
      <c r="E23" s="2160"/>
      <c r="F23" s="2160"/>
      <c r="G23" s="2160"/>
      <c r="H23" s="2160"/>
      <c r="I23" s="2175"/>
      <c r="J23" s="2177"/>
      <c r="K23" s="2178"/>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N23" s="2303" t="s">
        <v>350</v>
      </c>
      <c r="AO23" s="2304"/>
      <c r="AP23" s="2304"/>
      <c r="AQ23" s="2304"/>
      <c r="AR23" s="2304"/>
      <c r="AS23" s="2304"/>
      <c r="AT23" s="2304"/>
      <c r="AU23" s="2304"/>
      <c r="AV23" s="2304"/>
      <c r="AW23" s="2304"/>
      <c r="AX23" s="2304"/>
      <c r="AY23" s="2304"/>
      <c r="AZ23" s="2304"/>
      <c r="BA23" s="2304"/>
      <c r="BB23" s="2304"/>
      <c r="BC23" s="2304"/>
      <c r="BD23" s="2304"/>
      <c r="BE23" s="2304"/>
      <c r="BF23" s="2304"/>
      <c r="BG23" s="2304"/>
    </row>
    <row r="24" spans="1:59" s="66" customFormat="1" ht="30" customHeight="1">
      <c r="A24" s="679"/>
      <c r="B24" s="1882"/>
      <c r="C24" s="1884" t="s">
        <v>879</v>
      </c>
      <c r="D24" s="2159"/>
      <c r="E24" s="2159"/>
      <c r="F24" s="2159"/>
      <c r="G24" s="2159"/>
      <c r="H24" s="2159"/>
      <c r="I24" s="149"/>
      <c r="J24" s="1921" t="s">
        <v>371</v>
      </c>
      <c r="K24" s="1922"/>
      <c r="L24" s="1781">
        <f>各項目入力表!B7</f>
        <v>0</v>
      </c>
      <c r="M24" s="1781"/>
      <c r="N24" s="1781"/>
      <c r="O24" s="1781"/>
      <c r="P24" s="1781"/>
      <c r="Q24" s="1781"/>
      <c r="R24" s="1781"/>
      <c r="S24" s="1781"/>
      <c r="T24" s="1781"/>
      <c r="U24" s="1781"/>
      <c r="V24" s="1781"/>
      <c r="W24" s="1851"/>
      <c r="X24" s="85"/>
      <c r="Y24" s="80"/>
      <c r="Z24" s="80"/>
      <c r="AA24" s="80"/>
      <c r="AB24" s="80"/>
      <c r="AC24" s="80"/>
      <c r="AD24" s="80"/>
      <c r="AE24" s="80"/>
      <c r="AF24" s="80"/>
      <c r="AG24" s="80"/>
      <c r="AH24" s="80"/>
      <c r="AI24" s="80"/>
      <c r="AJ24" s="81"/>
      <c r="AN24" s="2304"/>
      <c r="AO24" s="2304"/>
      <c r="AP24" s="2304"/>
      <c r="AQ24" s="2304"/>
      <c r="AR24" s="2304"/>
      <c r="AS24" s="2304"/>
      <c r="AT24" s="2304"/>
      <c r="AU24" s="2304"/>
      <c r="AV24" s="2304"/>
      <c r="AW24" s="2304"/>
      <c r="AX24" s="2304"/>
      <c r="AY24" s="2304"/>
      <c r="AZ24" s="2304"/>
      <c r="BA24" s="2304"/>
      <c r="BB24" s="2304"/>
      <c r="BC24" s="2304"/>
      <c r="BD24" s="2304"/>
      <c r="BE24" s="2304"/>
      <c r="BF24" s="2304"/>
      <c r="BG24" s="2304"/>
    </row>
    <row r="25" spans="1:59" s="66" customFormat="1" ht="30" customHeight="1" thickBot="1">
      <c r="A25" s="679"/>
      <c r="B25" s="2174"/>
      <c r="C25" s="2160"/>
      <c r="D25" s="2160"/>
      <c r="E25" s="2160"/>
      <c r="F25" s="2160"/>
      <c r="G25" s="2160"/>
      <c r="H25" s="2160"/>
      <c r="I25" s="150"/>
      <c r="J25" s="1923" t="s">
        <v>368</v>
      </c>
      <c r="K25" s="1924"/>
      <c r="L25" s="1852">
        <f>IF(AU26=BA27,各項目入力表!D5,各項目入力表!B8)</f>
        <v>0</v>
      </c>
      <c r="M25" s="1852"/>
      <c r="N25" s="1852"/>
      <c r="O25" s="1852"/>
      <c r="P25" s="1852"/>
      <c r="Q25" s="1852"/>
      <c r="R25" s="1852"/>
      <c r="S25" s="1852"/>
      <c r="T25" s="1852"/>
      <c r="U25" s="1852"/>
      <c r="V25" s="1852"/>
      <c r="W25" s="1853"/>
      <c r="X25" s="151"/>
      <c r="Y25" s="82"/>
      <c r="Z25" s="82"/>
      <c r="AA25" s="82"/>
      <c r="AB25" s="82"/>
      <c r="AC25" s="82"/>
      <c r="AD25" s="82"/>
      <c r="AE25" s="82"/>
      <c r="AF25" s="82"/>
      <c r="AG25" s="82"/>
      <c r="AH25" s="82"/>
      <c r="AI25" s="82"/>
      <c r="AJ25" s="83"/>
      <c r="AN25" s="2304"/>
      <c r="AO25" s="2304"/>
      <c r="AP25" s="2304"/>
      <c r="AQ25" s="2304"/>
      <c r="AR25" s="2304"/>
      <c r="AS25" s="2304"/>
      <c r="AT25" s="2304"/>
      <c r="AU25" s="2304"/>
      <c r="AV25" s="2304"/>
      <c r="AW25" s="2304"/>
      <c r="AX25" s="2304"/>
      <c r="AY25" s="2304"/>
      <c r="AZ25" s="2304"/>
      <c r="BA25" s="2304"/>
      <c r="BB25" s="2304"/>
      <c r="BC25" s="2304"/>
      <c r="BD25" s="2304"/>
      <c r="BE25" s="2304"/>
      <c r="BF25" s="2304"/>
      <c r="BG25" s="2304"/>
    </row>
    <row r="26" spans="1:59" s="66" customFormat="1" ht="30" customHeight="1" thickTop="1">
      <c r="A26" s="679"/>
      <c r="B26" s="2293"/>
      <c r="C26" s="2294" t="s">
        <v>880</v>
      </c>
      <c r="D26" s="2295"/>
      <c r="E26" s="2295"/>
      <c r="F26" s="2295"/>
      <c r="G26" s="2295"/>
      <c r="H26" s="2295"/>
      <c r="I26" s="74"/>
      <c r="J26" s="1921" t="s">
        <v>371</v>
      </c>
      <c r="K26" s="1922"/>
      <c r="L26" s="1781">
        <f>L24</f>
        <v>0</v>
      </c>
      <c r="M26" s="1781"/>
      <c r="N26" s="1781"/>
      <c r="O26" s="1781"/>
      <c r="P26" s="1781"/>
      <c r="Q26" s="1781"/>
      <c r="R26" s="1781"/>
      <c r="S26" s="1781"/>
      <c r="T26" s="1781"/>
      <c r="U26" s="1781"/>
      <c r="V26" s="1781"/>
      <c r="W26" s="1851"/>
      <c r="X26" s="85"/>
      <c r="Y26" s="80"/>
      <c r="Z26" s="80"/>
      <c r="AA26" s="80"/>
      <c r="AB26" s="80"/>
      <c r="AC26" s="80"/>
      <c r="AD26" s="80"/>
      <c r="AE26" s="80"/>
      <c r="AF26" s="80"/>
      <c r="AG26" s="80"/>
      <c r="AH26" s="80"/>
      <c r="AI26" s="80"/>
      <c r="AJ26" s="81"/>
      <c r="AN26" s="1759" t="s">
        <v>281</v>
      </c>
      <c r="AO26" s="1010"/>
      <c r="AP26" s="1010"/>
      <c r="AQ26" s="1010"/>
      <c r="AR26" s="1010"/>
      <c r="AS26" s="1010"/>
      <c r="AT26" s="1854"/>
      <c r="AU26" s="1761" t="s">
        <v>279</v>
      </c>
      <c r="AV26" s="1855"/>
      <c r="AW26" s="1856"/>
      <c r="AX26" s="474"/>
      <c r="AY26" s="474"/>
      <c r="AZ26" s="474"/>
      <c r="BA26" s="474" t="s">
        <v>351</v>
      </c>
      <c r="BB26" s="474"/>
      <c r="BC26" s="474"/>
      <c r="BD26" s="474"/>
      <c r="BE26" s="474"/>
      <c r="BF26" s="474"/>
      <c r="BG26" s="474"/>
    </row>
    <row r="27" spans="1:59" s="66" customFormat="1" ht="30" customHeight="1" thickBot="1">
      <c r="A27" s="679"/>
      <c r="B27" s="1654"/>
      <c r="C27" s="2296"/>
      <c r="D27" s="2296"/>
      <c r="E27" s="2296"/>
      <c r="F27" s="2296"/>
      <c r="G27" s="2296"/>
      <c r="H27" s="2296"/>
      <c r="I27" s="75"/>
      <c r="J27" s="1923" t="s">
        <v>368</v>
      </c>
      <c r="K27" s="1924"/>
      <c r="L27" s="1852">
        <f>IF(AU26=BA26,各項目入力表!D5,各項目入力表!D6)</f>
        <v>0</v>
      </c>
      <c r="M27" s="1852"/>
      <c r="N27" s="1852"/>
      <c r="O27" s="1852"/>
      <c r="P27" s="1852"/>
      <c r="Q27" s="1852"/>
      <c r="R27" s="1852"/>
      <c r="S27" s="1852"/>
      <c r="T27" s="1852"/>
      <c r="U27" s="1852"/>
      <c r="V27" s="1852"/>
      <c r="W27" s="1853"/>
      <c r="X27" s="84"/>
      <c r="Y27" s="82"/>
      <c r="Z27" s="82"/>
      <c r="AA27" s="82"/>
      <c r="AB27" s="82"/>
      <c r="AC27" s="82"/>
      <c r="AD27" s="82"/>
      <c r="AE27" s="82"/>
      <c r="AF27" s="82"/>
      <c r="AG27" s="82"/>
      <c r="AH27" s="82"/>
      <c r="AI27" s="82"/>
      <c r="AJ27" s="83"/>
      <c r="AN27" s="1010"/>
      <c r="AO27" s="1010"/>
      <c r="AP27" s="1010"/>
      <c r="AQ27" s="1010"/>
      <c r="AR27" s="1010"/>
      <c r="AS27" s="1010"/>
      <c r="AT27" s="1854"/>
      <c r="AU27" s="1857"/>
      <c r="AV27" s="1858"/>
      <c r="AW27" s="1859"/>
      <c r="AX27" s="474"/>
      <c r="AY27" s="474"/>
      <c r="AZ27" s="474"/>
      <c r="BA27" s="474" t="s">
        <v>352</v>
      </c>
      <c r="BB27" s="474"/>
      <c r="BC27" s="474"/>
      <c r="BD27" s="474"/>
      <c r="BE27" s="474"/>
      <c r="BF27" s="474"/>
      <c r="BG27" s="474"/>
    </row>
    <row r="28" spans="1:59" ht="15" customHeight="1" thickTop="1">
      <c r="B28" s="110"/>
      <c r="C28" s="2292" t="s">
        <v>301</v>
      </c>
      <c r="D28" s="1843"/>
      <c r="E28" s="1843"/>
      <c r="F28" s="1843"/>
      <c r="G28" s="1843"/>
      <c r="H28" s="1843"/>
      <c r="I28" s="231"/>
      <c r="J28" s="1929"/>
      <c r="K28" s="1930"/>
      <c r="L28" s="1930"/>
      <c r="M28" s="1930"/>
      <c r="N28" s="1930"/>
      <c r="O28" s="1930"/>
      <c r="P28" s="1930"/>
      <c r="Q28" s="1930"/>
      <c r="R28" s="1930"/>
      <c r="S28" s="1930"/>
      <c r="T28" s="1930"/>
      <c r="U28" s="1930"/>
      <c r="V28" s="1930"/>
      <c r="W28" s="1930"/>
      <c r="X28" s="1930"/>
      <c r="Y28" s="1930"/>
      <c r="Z28" s="1930"/>
      <c r="AA28" s="1930"/>
      <c r="AB28" s="1930"/>
      <c r="AC28" s="1930"/>
      <c r="AD28" s="1930"/>
      <c r="AE28" s="1930"/>
      <c r="AF28" s="1930"/>
      <c r="AG28" s="1930"/>
      <c r="AH28" s="1930"/>
      <c r="AI28" s="1930"/>
      <c r="AJ28" s="1931"/>
      <c r="AN28" s="411"/>
    </row>
    <row r="29" spans="1:59" ht="15" customHeight="1">
      <c r="B29" s="110"/>
      <c r="C29" s="1843"/>
      <c r="D29" s="1843"/>
      <c r="E29" s="1843"/>
      <c r="F29" s="1843"/>
      <c r="G29" s="1843"/>
      <c r="H29" s="1843"/>
      <c r="I29" s="231"/>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c r="AN29" s="411" t="s">
        <v>353</v>
      </c>
    </row>
    <row r="30" spans="1:59" ht="15" customHeight="1">
      <c r="B30" s="110"/>
      <c r="C30" s="1843"/>
      <c r="D30" s="1843"/>
      <c r="E30" s="1843"/>
      <c r="F30" s="1843"/>
      <c r="G30" s="1843"/>
      <c r="H30" s="1843"/>
      <c r="I30" s="231"/>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1:59" ht="15" customHeight="1">
      <c r="B31" s="110"/>
      <c r="C31" s="1843"/>
      <c r="D31" s="1843"/>
      <c r="E31" s="1843"/>
      <c r="F31" s="1843"/>
      <c r="G31" s="1843"/>
      <c r="H31" s="1843"/>
      <c r="I31" s="231"/>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1:59" ht="15" customHeight="1">
      <c r="B32" s="110"/>
      <c r="C32" s="1843"/>
      <c r="D32" s="1843"/>
      <c r="E32" s="1843"/>
      <c r="F32" s="1843"/>
      <c r="G32" s="1843"/>
      <c r="H32" s="1843"/>
      <c r="I32" s="231"/>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customHeight="1">
      <c r="B33" s="110"/>
      <c r="C33" s="1843"/>
      <c r="D33" s="1843"/>
      <c r="E33" s="1843"/>
      <c r="F33" s="1843"/>
      <c r="G33" s="1843"/>
      <c r="H33" s="1843"/>
      <c r="I33" s="231"/>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2:36" ht="15" customHeight="1">
      <c r="B34" s="110"/>
      <c r="C34" s="1843"/>
      <c r="D34" s="1843"/>
      <c r="E34" s="1843"/>
      <c r="F34" s="1843"/>
      <c r="G34" s="1843"/>
      <c r="H34" s="1843"/>
      <c r="I34" s="231"/>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2:36" ht="15" customHeight="1">
      <c r="B35" s="110"/>
      <c r="C35" s="1843"/>
      <c r="D35" s="1843"/>
      <c r="E35" s="1843"/>
      <c r="F35" s="1843"/>
      <c r="G35" s="1843"/>
      <c r="H35" s="1843"/>
      <c r="I35" s="231"/>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2:36" ht="15" customHeight="1">
      <c r="B36" s="110"/>
      <c r="C36" s="1843"/>
      <c r="D36" s="1843"/>
      <c r="E36" s="1843"/>
      <c r="F36" s="1843"/>
      <c r="G36" s="1843"/>
      <c r="H36" s="1843"/>
      <c r="I36" s="231"/>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2:36" ht="15" customHeight="1">
      <c r="B37" s="110"/>
      <c r="C37" s="1843"/>
      <c r="D37" s="1843"/>
      <c r="E37" s="1843"/>
      <c r="F37" s="1843"/>
      <c r="G37" s="1843"/>
      <c r="H37" s="1843"/>
      <c r="I37" s="231"/>
      <c r="J37" s="2297"/>
      <c r="K37" s="1011"/>
      <c r="L37" s="1011"/>
      <c r="M37" s="1011"/>
      <c r="N37" s="1011"/>
      <c r="O37" s="1011"/>
      <c r="P37" s="1011"/>
      <c r="Q37" s="1011"/>
      <c r="R37" s="1011"/>
      <c r="S37" s="1011"/>
      <c r="T37" s="1011"/>
      <c r="U37" s="1011"/>
      <c r="V37" s="1011"/>
      <c r="W37" s="1011"/>
      <c r="X37" s="1011"/>
      <c r="Y37" s="1011"/>
      <c r="Z37" s="1011"/>
      <c r="AA37" s="1011"/>
      <c r="AB37" s="1011"/>
      <c r="AC37" s="1011"/>
      <c r="AD37" s="1011"/>
      <c r="AE37" s="1011"/>
      <c r="AF37" s="1011"/>
      <c r="AG37" s="1011"/>
      <c r="AH37" s="1011"/>
      <c r="AI37" s="1011"/>
      <c r="AJ37" s="2298"/>
    </row>
    <row r="38" spans="2:36" ht="15" customHeight="1">
      <c r="B38" s="110"/>
      <c r="C38" s="1843"/>
      <c r="D38" s="1843"/>
      <c r="E38" s="1843"/>
      <c r="F38" s="1843"/>
      <c r="G38" s="1843"/>
      <c r="H38" s="1843"/>
      <c r="I38" s="231"/>
      <c r="J38" s="2297"/>
      <c r="K38" s="1011"/>
      <c r="L38" s="1011"/>
      <c r="M38" s="1011"/>
      <c r="N38" s="1011"/>
      <c r="O38" s="1011"/>
      <c r="P38" s="1011"/>
      <c r="Q38" s="1011"/>
      <c r="R38" s="1011"/>
      <c r="S38" s="1011"/>
      <c r="T38" s="1011"/>
      <c r="U38" s="1011"/>
      <c r="V38" s="1011"/>
      <c r="W38" s="1011"/>
      <c r="X38" s="1011"/>
      <c r="Y38" s="1011"/>
      <c r="Z38" s="1011"/>
      <c r="AA38" s="1011"/>
      <c r="AB38" s="1011"/>
      <c r="AC38" s="1011"/>
      <c r="AD38" s="1011"/>
      <c r="AE38" s="1011"/>
      <c r="AF38" s="1011"/>
      <c r="AG38" s="1011"/>
      <c r="AH38" s="1011"/>
      <c r="AI38" s="1011"/>
      <c r="AJ38" s="2298"/>
    </row>
    <row r="39" spans="2:36" ht="15" customHeight="1">
      <c r="B39" s="110"/>
      <c r="C39" s="1843"/>
      <c r="D39" s="1843"/>
      <c r="E39" s="1843"/>
      <c r="F39" s="1843"/>
      <c r="G39" s="1843"/>
      <c r="H39" s="1843"/>
      <c r="I39" s="231"/>
      <c r="J39" s="2297"/>
      <c r="K39" s="1011"/>
      <c r="L39" s="1011"/>
      <c r="M39" s="1011"/>
      <c r="N39" s="1011"/>
      <c r="O39" s="1011"/>
      <c r="P39" s="1011"/>
      <c r="Q39" s="1011"/>
      <c r="R39" s="1011"/>
      <c r="S39" s="1011"/>
      <c r="T39" s="1011"/>
      <c r="U39" s="1011"/>
      <c r="V39" s="1011"/>
      <c r="W39" s="1011"/>
      <c r="X39" s="1011"/>
      <c r="Y39" s="1011"/>
      <c r="Z39" s="1011"/>
      <c r="AA39" s="1011"/>
      <c r="AB39" s="1011"/>
      <c r="AC39" s="1011"/>
      <c r="AD39" s="1011"/>
      <c r="AE39" s="1011"/>
      <c r="AF39" s="1011"/>
      <c r="AG39" s="1011"/>
      <c r="AH39" s="1011"/>
      <c r="AI39" s="1011"/>
      <c r="AJ39" s="2298"/>
    </row>
    <row r="40" spans="2:36" ht="15" customHeight="1">
      <c r="B40" s="110"/>
      <c r="C40" s="1843"/>
      <c r="D40" s="1843"/>
      <c r="E40" s="1843"/>
      <c r="F40" s="1843"/>
      <c r="G40" s="1843"/>
      <c r="H40" s="1843"/>
      <c r="I40" s="231"/>
      <c r="J40" s="2297"/>
      <c r="K40" s="1011"/>
      <c r="L40" s="1011"/>
      <c r="M40" s="1011"/>
      <c r="N40" s="1011"/>
      <c r="O40" s="1011"/>
      <c r="P40" s="1011"/>
      <c r="Q40" s="1011"/>
      <c r="R40" s="1011"/>
      <c r="S40" s="1011"/>
      <c r="T40" s="1011"/>
      <c r="U40" s="1011"/>
      <c r="V40" s="1011"/>
      <c r="W40" s="1011"/>
      <c r="X40" s="1011"/>
      <c r="Y40" s="1011"/>
      <c r="Z40" s="1011"/>
      <c r="AA40" s="1011"/>
      <c r="AB40" s="1011"/>
      <c r="AC40" s="1011"/>
      <c r="AD40" s="1011"/>
      <c r="AE40" s="1011"/>
      <c r="AF40" s="1011"/>
      <c r="AG40" s="1011"/>
      <c r="AH40" s="1011"/>
      <c r="AI40" s="1011"/>
      <c r="AJ40" s="2298"/>
    </row>
    <row r="41" spans="2:36" ht="15" customHeight="1" thickBot="1">
      <c r="B41" s="111"/>
      <c r="C41" s="969"/>
      <c r="D41" s="969"/>
      <c r="E41" s="969"/>
      <c r="F41" s="969"/>
      <c r="G41" s="969"/>
      <c r="H41" s="969"/>
      <c r="I41" s="232"/>
      <c r="J41" s="2299"/>
      <c r="K41" s="1012"/>
      <c r="L41" s="1012"/>
      <c r="M41" s="1012"/>
      <c r="N41" s="1012"/>
      <c r="O41" s="1012"/>
      <c r="P41" s="1012"/>
      <c r="Q41" s="1012"/>
      <c r="R41" s="1012"/>
      <c r="S41" s="1012"/>
      <c r="T41" s="1012"/>
      <c r="U41" s="1012"/>
      <c r="V41" s="1012"/>
      <c r="W41" s="1012"/>
      <c r="X41" s="1012"/>
      <c r="Y41" s="1012"/>
      <c r="Z41" s="1012"/>
      <c r="AA41" s="1012"/>
      <c r="AB41" s="1012"/>
      <c r="AC41" s="1012"/>
      <c r="AD41" s="1012"/>
      <c r="AE41" s="1012"/>
      <c r="AF41" s="1012"/>
      <c r="AG41" s="1012"/>
      <c r="AH41" s="1012"/>
      <c r="AI41" s="1012"/>
      <c r="AJ41" s="2300"/>
    </row>
    <row r="42" spans="2:36" s="895" customFormat="1" ht="15" customHeight="1">
      <c r="Q42" s="1837" t="s">
        <v>738</v>
      </c>
      <c r="R42" s="1837"/>
      <c r="S42" s="1837"/>
      <c r="T42" s="1837"/>
      <c r="U42" s="1837" t="s">
        <v>739</v>
      </c>
      <c r="V42" s="1837"/>
      <c r="W42" s="1837"/>
      <c r="X42" s="1837"/>
      <c r="Y42" s="1837" t="s">
        <v>8</v>
      </c>
      <c r="Z42" s="1837"/>
      <c r="AA42" s="1837"/>
      <c r="AB42" s="1837"/>
      <c r="AC42" s="1837" t="s">
        <v>7</v>
      </c>
      <c r="AD42" s="1837"/>
      <c r="AE42" s="1837"/>
      <c r="AF42" s="1837"/>
      <c r="AG42" s="1837" t="s">
        <v>28</v>
      </c>
      <c r="AH42" s="1837"/>
      <c r="AI42" s="1837"/>
      <c r="AJ42" s="1837"/>
    </row>
    <row r="43" spans="2:36"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8" spans="2:36">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row>
    <row r="49" spans="2:36">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row>
    <row r="50" spans="2:36" s="1" customFormat="1" ht="18.75" hidden="1" customHeight="1">
      <c r="B50" s="2151" t="s">
        <v>93</v>
      </c>
      <c r="C50" s="2131"/>
      <c r="D50" s="2131"/>
      <c r="E50" s="2131"/>
      <c r="F50" s="2152" t="s">
        <v>94</v>
      </c>
      <c r="G50" s="2131"/>
      <c r="H50" s="2131"/>
      <c r="I50" s="2132"/>
      <c r="J50" s="2133" t="s">
        <v>82</v>
      </c>
      <c r="K50" s="2186"/>
      <c r="L50" s="2186"/>
      <c r="M50" s="2186"/>
      <c r="N50" s="2134" t="s">
        <v>7</v>
      </c>
      <c r="O50" s="2186"/>
      <c r="P50" s="2186"/>
      <c r="Q50" s="2186"/>
      <c r="R50" s="2134" t="s">
        <v>28</v>
      </c>
      <c r="S50" s="2186"/>
      <c r="T50" s="2186"/>
      <c r="U50" s="2186"/>
      <c r="V50" s="2134" t="s">
        <v>95</v>
      </c>
      <c r="W50" s="2131"/>
      <c r="X50" s="2131"/>
      <c r="Y50" s="2132"/>
      <c r="Z50" s="69"/>
      <c r="AA50" s="70"/>
      <c r="AB50" s="70"/>
      <c r="AC50" s="2130" t="s">
        <v>18</v>
      </c>
      <c r="AD50" s="2131"/>
      <c r="AE50" s="2131"/>
      <c r="AF50" s="2131"/>
      <c r="AG50" s="2121" t="s">
        <v>92</v>
      </c>
      <c r="AH50" s="2122"/>
      <c r="AI50" s="2122"/>
      <c r="AJ50" s="2123"/>
    </row>
    <row r="51" spans="2:36" s="1" customFormat="1" ht="13" hidden="1" customHeight="1">
      <c r="B51" s="2183"/>
      <c r="C51" s="1820"/>
      <c r="D51" s="1820"/>
      <c r="E51" s="1820"/>
      <c r="F51" s="2180"/>
      <c r="G51" s="1820"/>
      <c r="H51" s="1820"/>
      <c r="I51" s="2181"/>
      <c r="J51" s="2184"/>
      <c r="K51" s="1820"/>
      <c r="L51" s="1820"/>
      <c r="M51" s="1820"/>
      <c r="N51" s="2180"/>
      <c r="O51" s="1820"/>
      <c r="P51" s="1820"/>
      <c r="Q51" s="1820"/>
      <c r="R51" s="2180"/>
      <c r="S51" s="1820"/>
      <c r="T51" s="1820"/>
      <c r="U51" s="1820"/>
      <c r="V51" s="2180"/>
      <c r="W51" s="1820"/>
      <c r="X51" s="1820"/>
      <c r="Y51" s="2181"/>
      <c r="Z51" s="71"/>
      <c r="AA51" s="71"/>
      <c r="AB51" s="72"/>
      <c r="AC51" s="1819"/>
      <c r="AD51" s="1820"/>
      <c r="AE51" s="1820"/>
      <c r="AF51" s="1820"/>
      <c r="AG51" s="2187"/>
      <c r="AH51" s="2188"/>
      <c r="AI51" s="2188"/>
      <c r="AJ51" s="2189"/>
    </row>
    <row r="52" spans="2:36" s="1" customFormat="1" ht="13" hidden="1" customHeight="1">
      <c r="B52" s="1819"/>
      <c r="C52" s="1820"/>
      <c r="D52" s="1820"/>
      <c r="E52" s="1820"/>
      <c r="F52" s="1820"/>
      <c r="G52" s="1820"/>
      <c r="H52" s="1820"/>
      <c r="I52" s="2181"/>
      <c r="J52" s="1653"/>
      <c r="K52" s="1820"/>
      <c r="L52" s="1820"/>
      <c r="M52" s="1820"/>
      <c r="N52" s="1820"/>
      <c r="O52" s="1820"/>
      <c r="P52" s="1820"/>
      <c r="Q52" s="1820"/>
      <c r="R52" s="1820"/>
      <c r="S52" s="1820"/>
      <c r="T52" s="1820"/>
      <c r="U52" s="1820"/>
      <c r="V52" s="1820"/>
      <c r="W52" s="1820"/>
      <c r="X52" s="1820"/>
      <c r="Y52" s="2181"/>
      <c r="Z52" s="71"/>
      <c r="AA52" s="71"/>
      <c r="AB52" s="71"/>
      <c r="AC52" s="1819"/>
      <c r="AD52" s="1820"/>
      <c r="AE52" s="1820"/>
      <c r="AF52" s="1820"/>
      <c r="AG52" s="2187"/>
      <c r="AH52" s="2188"/>
      <c r="AI52" s="2188"/>
      <c r="AJ52" s="2189"/>
    </row>
    <row r="53" spans="2:36" s="1" customFormat="1" ht="13" hidden="1" customHeight="1">
      <c r="B53" s="1819"/>
      <c r="C53" s="1820"/>
      <c r="D53" s="1820"/>
      <c r="E53" s="1820"/>
      <c r="F53" s="1820"/>
      <c r="G53" s="1820"/>
      <c r="H53" s="1820"/>
      <c r="I53" s="2181"/>
      <c r="J53" s="1653"/>
      <c r="K53" s="1820"/>
      <c r="L53" s="1820"/>
      <c r="M53" s="1820"/>
      <c r="N53" s="1820"/>
      <c r="O53" s="1820"/>
      <c r="P53" s="1820"/>
      <c r="Q53" s="1820"/>
      <c r="R53" s="1820"/>
      <c r="S53" s="1820"/>
      <c r="T53" s="1820"/>
      <c r="U53" s="1820"/>
      <c r="V53" s="1820"/>
      <c r="W53" s="1820"/>
      <c r="X53" s="1820"/>
      <c r="Y53" s="2181"/>
      <c r="Z53" s="71"/>
      <c r="AA53" s="71"/>
      <c r="AB53" s="71"/>
      <c r="AC53" s="1819"/>
      <c r="AD53" s="1820"/>
      <c r="AE53" s="1820"/>
      <c r="AF53" s="1820"/>
      <c r="AG53" s="2187"/>
      <c r="AH53" s="2188"/>
      <c r="AI53" s="2188"/>
      <c r="AJ53" s="2189"/>
    </row>
    <row r="54" spans="2:36" s="1" customFormat="1" ht="13" hidden="1" customHeight="1" thickBot="1">
      <c r="B54" s="1821"/>
      <c r="C54" s="1822"/>
      <c r="D54" s="1822"/>
      <c r="E54" s="1822"/>
      <c r="F54" s="1822"/>
      <c r="G54" s="1822"/>
      <c r="H54" s="1822"/>
      <c r="I54" s="2182"/>
      <c r="J54" s="2185"/>
      <c r="K54" s="1822"/>
      <c r="L54" s="1822"/>
      <c r="M54" s="1822"/>
      <c r="N54" s="1822"/>
      <c r="O54" s="1822"/>
      <c r="P54" s="1822"/>
      <c r="Q54" s="1822"/>
      <c r="R54" s="1822"/>
      <c r="S54" s="1822"/>
      <c r="T54" s="1822"/>
      <c r="U54" s="1822"/>
      <c r="V54" s="1822"/>
      <c r="W54" s="1822"/>
      <c r="X54" s="1822"/>
      <c r="Y54" s="2182"/>
      <c r="Z54" s="71"/>
      <c r="AA54" s="71"/>
      <c r="AB54" s="71"/>
      <c r="AC54" s="1821"/>
      <c r="AD54" s="1822"/>
      <c r="AE54" s="1822"/>
      <c r="AF54" s="1822"/>
      <c r="AG54" s="2190"/>
      <c r="AH54" s="2191"/>
      <c r="AI54" s="2191"/>
      <c r="AJ54" s="2192"/>
    </row>
    <row r="55" spans="2:36" hidden="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row>
    <row r="56" spans="2: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2: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2: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2: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7">
    <mergeCell ref="Q43:T46"/>
    <mergeCell ref="U43:X46"/>
    <mergeCell ref="Y43:AB46"/>
    <mergeCell ref="AC43:AF46"/>
    <mergeCell ref="AG43:AJ46"/>
    <mergeCell ref="R9:AJ9"/>
    <mergeCell ref="R10:AJ10"/>
    <mergeCell ref="R11:AJ11"/>
    <mergeCell ref="Q42:T42"/>
    <mergeCell ref="U42:X42"/>
    <mergeCell ref="Y42:AB42"/>
    <mergeCell ref="AC42:AF42"/>
    <mergeCell ref="AG42:AJ42"/>
    <mergeCell ref="AC51:AF54"/>
    <mergeCell ref="B13:AJ13"/>
    <mergeCell ref="AN23:BG25"/>
    <mergeCell ref="AN26:AT27"/>
    <mergeCell ref="AU26:AW27"/>
    <mergeCell ref="X22:AB23"/>
    <mergeCell ref="AC22:AJ23"/>
    <mergeCell ref="B24:B25"/>
    <mergeCell ref="C24:H25"/>
    <mergeCell ref="L24:W24"/>
    <mergeCell ref="L25:W25"/>
    <mergeCell ref="B22:B23"/>
    <mergeCell ref="C22:H23"/>
    <mergeCell ref="I22:I23"/>
    <mergeCell ref="J22:K23"/>
    <mergeCell ref="J24:K24"/>
    <mergeCell ref="V50:Y50"/>
    <mergeCell ref="AC50:AF50"/>
    <mergeCell ref="J27:K27"/>
    <mergeCell ref="H59:AI59"/>
    <mergeCell ref="B51:E54"/>
    <mergeCell ref="F51:I54"/>
    <mergeCell ref="J51:M54"/>
    <mergeCell ref="N51:Q54"/>
    <mergeCell ref="R51:U54"/>
    <mergeCell ref="V51:Y54"/>
    <mergeCell ref="AG50:AJ54"/>
    <mergeCell ref="B50:E50"/>
    <mergeCell ref="F50:I50"/>
    <mergeCell ref="J50:M50"/>
    <mergeCell ref="N50:Q50"/>
    <mergeCell ref="R50:U50"/>
    <mergeCell ref="Y1:AJ1"/>
    <mergeCell ref="C28:H41"/>
    <mergeCell ref="C18:AJ18"/>
    <mergeCell ref="B20:I21"/>
    <mergeCell ref="L20:AJ21"/>
    <mergeCell ref="L22:W23"/>
    <mergeCell ref="B26:B27"/>
    <mergeCell ref="C26:H27"/>
    <mergeCell ref="L27:W27"/>
    <mergeCell ref="J28:AJ41"/>
    <mergeCell ref="L26:W26"/>
    <mergeCell ref="J25:K25"/>
    <mergeCell ref="C3:F3"/>
    <mergeCell ref="C4:L4"/>
    <mergeCell ref="J26:K26"/>
    <mergeCell ref="B15:AJ16"/>
    <mergeCell ref="X6:AI6"/>
    <mergeCell ref="X7:AI7"/>
    <mergeCell ref="X8:AI8"/>
    <mergeCell ref="R6:V6"/>
    <mergeCell ref="R7:V7"/>
    <mergeCell ref="R8:V8"/>
  </mergeCells>
  <phoneticPr fontId="3"/>
  <conditionalFormatting sqref="L22:W27">
    <cfRule type="expression" dxfId="62" priority="1" stopIfTrue="1">
      <formula>AND(MONTH(L22)&lt;10,DAY(L22)&gt;9)</formula>
    </cfRule>
    <cfRule type="expression" dxfId="61" priority="2" stopIfTrue="1">
      <formula>AND(MONTH(L22)&lt;10,DAY(L22)&lt;10)</formula>
    </cfRule>
    <cfRule type="expression" dxfId="60" priority="3" stopIfTrue="1">
      <formula>AND(MONTH(L22)&gt;9,DAY(L22)&lt;10)</formula>
    </cfRule>
  </conditionalFormatting>
  <dataValidations count="1">
    <dataValidation type="list" allowBlank="1" showInputMessage="1" showErrorMessage="1" sqref="AU26:AW27" xr:uid="{00000000-0002-0000-1200-000000000000}">
      <formula1>$BA$26:$BA$27</formula1>
    </dataValidation>
  </dataValidations>
  <pageMargins left="0.9055118110236221" right="0.51181102362204722" top="0.74803149606299213" bottom="0.55118110236220474" header="0.31496062992125984" footer="0.31496062992125984"/>
  <pageSetup paperSize="9" orientation="portrait" r:id="rId1"/>
  <headerFooter>
    <oddHeader>&amp;L&amp;"ＭＳ 明朝,標準"&amp;8&amp;K00-042第20号様式（第21条関係）</oddHeader>
    <oddFooter>&amp;R&amp;"ＭＳ 明朝,標準"&amp;8&amp;K00-027受注者⇒監督員</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59999389629810485"/>
  </sheetPr>
  <dimension ref="B1:O39"/>
  <sheetViews>
    <sheetView showZeros="0" view="pageBreakPreview" zoomScale="90" zoomScaleNormal="100" zoomScaleSheetLayoutView="90" workbookViewId="0">
      <selection activeCell="B4" sqref="B4"/>
    </sheetView>
  </sheetViews>
  <sheetFormatPr defaultRowHeight="13"/>
  <cols>
    <col min="1" max="1" width="16.90625" customWidth="1"/>
    <col min="2" max="2" width="14.90625" style="874" customWidth="1"/>
    <col min="3" max="3" width="16" style="196" customWidth="1"/>
    <col min="9" max="9" width="18.08984375" customWidth="1"/>
  </cols>
  <sheetData>
    <row r="1" spans="2:15" ht="42" customHeight="1">
      <c r="C1" s="680"/>
    </row>
    <row r="2" spans="2:15" ht="31.5" customHeight="1">
      <c r="B2" s="959" t="s">
        <v>582</v>
      </c>
      <c r="C2" s="960"/>
      <c r="D2" s="960"/>
      <c r="E2" s="960"/>
      <c r="F2" s="960"/>
      <c r="G2" s="960"/>
      <c r="H2" s="960"/>
      <c r="I2" s="960"/>
    </row>
    <row r="3" spans="2:15" ht="30" customHeight="1">
      <c r="B3" s="961" t="s">
        <v>118</v>
      </c>
      <c r="C3" s="962"/>
      <c r="D3" s="962"/>
      <c r="E3" s="962"/>
      <c r="F3" s="962"/>
      <c r="G3" s="962"/>
      <c r="H3" s="962"/>
      <c r="I3" s="962"/>
      <c r="K3" s="963" t="s">
        <v>721</v>
      </c>
      <c r="L3" s="964"/>
      <c r="M3" s="964"/>
      <c r="N3" s="964"/>
      <c r="O3" s="964"/>
    </row>
    <row r="4" spans="2:15" ht="30" customHeight="1">
      <c r="B4" s="875" t="s">
        <v>541</v>
      </c>
      <c r="C4" s="803" t="s">
        <v>172</v>
      </c>
      <c r="D4" s="141" t="s">
        <v>542</v>
      </c>
      <c r="E4" s="141"/>
      <c r="F4" s="141"/>
      <c r="G4" s="141"/>
      <c r="H4" s="141"/>
      <c r="I4" s="141"/>
      <c r="K4" s="964"/>
      <c r="L4" s="964"/>
      <c r="M4" s="964"/>
      <c r="N4" s="964"/>
      <c r="O4" s="964"/>
    </row>
    <row r="5" spans="2:15" ht="30" customHeight="1">
      <c r="B5" s="875" t="s">
        <v>543</v>
      </c>
      <c r="C5" s="803" t="s">
        <v>172</v>
      </c>
      <c r="D5" s="141" t="s">
        <v>544</v>
      </c>
      <c r="E5" s="141"/>
      <c r="F5" s="141"/>
      <c r="G5" s="141"/>
      <c r="H5" s="141"/>
      <c r="I5" s="141"/>
    </row>
    <row r="6" spans="2:15" ht="25" customHeight="1">
      <c r="B6" s="875" t="s">
        <v>119</v>
      </c>
      <c r="C6" s="803" t="s">
        <v>173</v>
      </c>
      <c r="D6" s="141" t="s">
        <v>361</v>
      </c>
      <c r="E6" s="141"/>
      <c r="F6" s="141"/>
      <c r="G6" s="141"/>
      <c r="H6" s="141"/>
      <c r="I6" s="141"/>
    </row>
    <row r="7" spans="2:15" ht="25" customHeight="1">
      <c r="B7" s="875" t="s">
        <v>482</v>
      </c>
      <c r="C7" s="803" t="s">
        <v>174</v>
      </c>
      <c r="D7" s="141" t="s">
        <v>860</v>
      </c>
      <c r="E7" s="141"/>
      <c r="F7" s="141"/>
      <c r="G7" s="141"/>
      <c r="H7" s="141"/>
      <c r="I7" s="141"/>
    </row>
    <row r="8" spans="2:15" ht="25" customHeight="1">
      <c r="B8" s="875" t="s">
        <v>483</v>
      </c>
      <c r="C8" s="803" t="s">
        <v>174</v>
      </c>
      <c r="D8" s="141" t="s">
        <v>466</v>
      </c>
      <c r="E8" s="141"/>
      <c r="F8" s="141"/>
      <c r="G8" s="141"/>
      <c r="H8" s="141"/>
      <c r="I8" s="141"/>
    </row>
    <row r="9" spans="2:15" ht="25" customHeight="1">
      <c r="B9" s="875" t="s">
        <v>383</v>
      </c>
      <c r="C9" s="803" t="s">
        <v>174</v>
      </c>
      <c r="D9" s="141" t="s">
        <v>273</v>
      </c>
      <c r="E9" s="141"/>
      <c r="F9" s="141"/>
      <c r="G9" s="141"/>
      <c r="H9" s="141"/>
      <c r="I9" s="141"/>
    </row>
    <row r="10" spans="2:15" ht="25" customHeight="1">
      <c r="B10" s="875" t="s">
        <v>384</v>
      </c>
      <c r="C10" s="803" t="s">
        <v>174</v>
      </c>
      <c r="D10" s="141" t="s">
        <v>126</v>
      </c>
      <c r="E10" s="141"/>
      <c r="F10" s="141"/>
      <c r="G10" s="141"/>
      <c r="H10" s="141"/>
      <c r="I10" s="141"/>
    </row>
    <row r="11" spans="2:15" ht="25" customHeight="1">
      <c r="B11" s="875" t="s">
        <v>359</v>
      </c>
      <c r="C11" s="803" t="s">
        <v>175</v>
      </c>
      <c r="D11" s="141" t="s">
        <v>127</v>
      </c>
      <c r="E11" s="141"/>
      <c r="F11" s="141"/>
      <c r="G11" s="141"/>
      <c r="H11" s="141"/>
      <c r="I11" s="141"/>
    </row>
    <row r="12" spans="2:15" ht="25" customHeight="1">
      <c r="B12" s="875" t="s">
        <v>120</v>
      </c>
      <c r="C12" s="803" t="s">
        <v>176</v>
      </c>
      <c r="D12" s="141" t="s">
        <v>128</v>
      </c>
      <c r="E12" s="141"/>
      <c r="F12" s="141"/>
      <c r="G12" s="141"/>
      <c r="H12" s="141"/>
      <c r="I12" s="141"/>
    </row>
    <row r="13" spans="2:15" ht="25" customHeight="1">
      <c r="B13" s="875" t="s">
        <v>121</v>
      </c>
      <c r="C13" s="803" t="s">
        <v>176</v>
      </c>
      <c r="D13" s="141" t="s">
        <v>140</v>
      </c>
      <c r="E13" s="141"/>
      <c r="F13" s="141"/>
      <c r="G13" s="141"/>
      <c r="H13" s="141"/>
      <c r="I13" s="141"/>
    </row>
    <row r="14" spans="2:15" ht="25" customHeight="1">
      <c r="B14" s="875" t="s">
        <v>122</v>
      </c>
      <c r="C14" s="803" t="s">
        <v>177</v>
      </c>
      <c r="D14" s="141" t="s">
        <v>362</v>
      </c>
      <c r="E14" s="141"/>
      <c r="F14" s="141"/>
      <c r="G14" s="141"/>
      <c r="H14" s="141"/>
      <c r="I14" s="141"/>
    </row>
    <row r="15" spans="2:15" ht="25" customHeight="1">
      <c r="B15" s="875" t="s">
        <v>123</v>
      </c>
      <c r="C15" s="803" t="s">
        <v>177</v>
      </c>
      <c r="D15" s="141" t="s">
        <v>141</v>
      </c>
      <c r="E15" s="141"/>
      <c r="F15" s="141"/>
      <c r="G15" s="141"/>
      <c r="H15" s="141"/>
      <c r="I15" s="141"/>
    </row>
    <row r="16" spans="2:15" ht="25" customHeight="1">
      <c r="B16" s="875" t="s">
        <v>124</v>
      </c>
      <c r="C16" s="803" t="s">
        <v>178</v>
      </c>
      <c r="D16" s="141" t="s">
        <v>360</v>
      </c>
      <c r="E16" s="141"/>
      <c r="F16" s="141"/>
      <c r="G16" s="141"/>
      <c r="H16" s="141"/>
      <c r="I16" s="141"/>
    </row>
    <row r="17" spans="2:9" ht="25" customHeight="1">
      <c r="B17" s="875" t="s">
        <v>125</v>
      </c>
      <c r="C17" s="803" t="s">
        <v>178</v>
      </c>
      <c r="D17" s="141" t="s">
        <v>363</v>
      </c>
      <c r="E17" s="141"/>
      <c r="F17" s="141"/>
      <c r="G17" s="141"/>
      <c r="H17" s="141"/>
      <c r="I17" s="141"/>
    </row>
    <row r="18" spans="2:9" ht="25" customHeight="1">
      <c r="B18" s="875" t="s">
        <v>129</v>
      </c>
      <c r="C18" s="803" t="s">
        <v>178</v>
      </c>
      <c r="D18" s="141" t="s">
        <v>83</v>
      </c>
      <c r="E18" s="141"/>
      <c r="F18" s="141"/>
      <c r="G18" s="141"/>
      <c r="H18" s="141"/>
      <c r="I18" s="141"/>
    </row>
    <row r="19" spans="2:9" ht="25" customHeight="1">
      <c r="B19" s="875" t="s">
        <v>130</v>
      </c>
      <c r="C19" s="803" t="s">
        <v>179</v>
      </c>
      <c r="D19" s="141" t="s">
        <v>142</v>
      </c>
      <c r="E19" s="141"/>
      <c r="F19" s="141"/>
      <c r="G19" s="141"/>
      <c r="H19" s="141"/>
      <c r="I19" s="141"/>
    </row>
    <row r="20" spans="2:9" ht="25" customHeight="1">
      <c r="B20" s="875" t="s">
        <v>131</v>
      </c>
      <c r="C20" s="803" t="s">
        <v>386</v>
      </c>
      <c r="D20" s="141" t="s">
        <v>401</v>
      </c>
      <c r="E20" s="141"/>
      <c r="F20" s="141"/>
      <c r="G20" s="141"/>
      <c r="H20" s="141"/>
      <c r="I20" s="141"/>
    </row>
    <row r="21" spans="2:9" ht="25" customHeight="1">
      <c r="B21" s="875" t="s">
        <v>132</v>
      </c>
      <c r="C21" s="803" t="s">
        <v>180</v>
      </c>
      <c r="D21" s="141" t="s">
        <v>400</v>
      </c>
      <c r="E21" s="141"/>
      <c r="F21" s="141"/>
      <c r="G21" s="141"/>
      <c r="H21" s="141"/>
      <c r="I21" s="141"/>
    </row>
    <row r="22" spans="2:9" ht="25" customHeight="1">
      <c r="B22" s="875" t="s">
        <v>133</v>
      </c>
      <c r="C22" s="803" t="s">
        <v>385</v>
      </c>
      <c r="D22" s="141" t="s">
        <v>399</v>
      </c>
      <c r="E22" s="141"/>
      <c r="F22" s="141"/>
      <c r="G22" s="141"/>
      <c r="H22" s="141"/>
      <c r="I22" s="141"/>
    </row>
    <row r="23" spans="2:9" ht="25" customHeight="1">
      <c r="B23" s="875" t="s">
        <v>134</v>
      </c>
      <c r="C23" s="803" t="s">
        <v>181</v>
      </c>
      <c r="D23" s="141" t="s">
        <v>397</v>
      </c>
      <c r="E23" s="141"/>
      <c r="F23" s="141"/>
      <c r="G23" s="141"/>
      <c r="H23" s="141"/>
      <c r="I23" s="141"/>
    </row>
    <row r="24" spans="2:9" ht="25" customHeight="1">
      <c r="B24" s="875" t="s">
        <v>135</v>
      </c>
      <c r="C24" s="803" t="s">
        <v>182</v>
      </c>
      <c r="D24" s="141" t="s">
        <v>143</v>
      </c>
      <c r="E24" s="141"/>
      <c r="F24" s="141"/>
      <c r="G24" s="141"/>
      <c r="H24" s="141"/>
      <c r="I24" s="141"/>
    </row>
    <row r="25" spans="2:9" ht="25" customHeight="1">
      <c r="B25" s="875" t="s">
        <v>136</v>
      </c>
      <c r="C25" s="803" t="s">
        <v>182</v>
      </c>
      <c r="D25" s="141" t="s">
        <v>147</v>
      </c>
      <c r="E25" s="141"/>
      <c r="F25" s="141"/>
      <c r="G25" s="141"/>
      <c r="H25" s="141"/>
      <c r="I25" s="141"/>
    </row>
    <row r="26" spans="2:9" ht="25" customHeight="1">
      <c r="B26" s="875" t="s">
        <v>137</v>
      </c>
      <c r="C26" s="803" t="s">
        <v>387</v>
      </c>
      <c r="D26" s="141" t="s">
        <v>398</v>
      </c>
      <c r="E26" s="141"/>
      <c r="F26" s="141"/>
      <c r="G26" s="141"/>
      <c r="H26" s="141"/>
      <c r="I26" s="141"/>
    </row>
    <row r="27" spans="2:9" ht="25" customHeight="1">
      <c r="B27" s="875" t="s">
        <v>138</v>
      </c>
      <c r="C27" s="803" t="s">
        <v>183</v>
      </c>
      <c r="D27" s="141" t="s">
        <v>145</v>
      </c>
      <c r="E27" s="141"/>
      <c r="F27" s="141"/>
      <c r="G27" s="141"/>
      <c r="H27" s="141"/>
      <c r="I27" s="141"/>
    </row>
    <row r="28" spans="2:9" ht="25" customHeight="1">
      <c r="B28" s="875" t="s">
        <v>139</v>
      </c>
      <c r="C28" s="803" t="s">
        <v>183</v>
      </c>
      <c r="D28" s="141" t="s">
        <v>149</v>
      </c>
      <c r="E28" s="141"/>
      <c r="F28" s="141"/>
      <c r="G28" s="141"/>
      <c r="H28" s="141"/>
      <c r="I28" s="141"/>
    </row>
    <row r="29" spans="2:9" ht="25" customHeight="1">
      <c r="B29" s="875" t="s">
        <v>148</v>
      </c>
      <c r="C29" s="803" t="s">
        <v>185</v>
      </c>
      <c r="D29" s="141" t="s">
        <v>364</v>
      </c>
      <c r="E29" s="141"/>
      <c r="F29" s="141"/>
      <c r="G29" s="141"/>
      <c r="H29" s="141"/>
      <c r="I29" s="141"/>
    </row>
    <row r="30" spans="2:9" ht="25" customHeight="1">
      <c r="B30" s="875" t="s">
        <v>171</v>
      </c>
      <c r="C30" s="803" t="s">
        <v>184</v>
      </c>
      <c r="D30" s="141" t="s">
        <v>146</v>
      </c>
      <c r="E30" s="141"/>
      <c r="F30" s="141"/>
      <c r="G30" s="141"/>
      <c r="H30" s="141"/>
      <c r="I30" s="141"/>
    </row>
    <row r="31" spans="2:9" ht="25" customHeight="1">
      <c r="B31" s="875" t="s">
        <v>390</v>
      </c>
      <c r="C31" s="803" t="s">
        <v>691</v>
      </c>
      <c r="D31" s="141" t="s">
        <v>144</v>
      </c>
      <c r="E31" s="141"/>
      <c r="F31" s="141"/>
      <c r="G31" s="141"/>
      <c r="H31" s="141"/>
      <c r="I31" s="141"/>
    </row>
    <row r="32" spans="2:9" ht="25" customHeight="1">
      <c r="B32" s="875" t="s">
        <v>692</v>
      </c>
      <c r="C32" s="873" t="s">
        <v>688</v>
      </c>
      <c r="D32" s="141" t="s">
        <v>687</v>
      </c>
      <c r="E32" s="141"/>
      <c r="F32" s="141"/>
      <c r="G32" s="141"/>
      <c r="H32" s="141"/>
      <c r="I32" s="141"/>
    </row>
    <row r="33" spans="2:9" ht="25" customHeight="1">
      <c r="B33" s="875" t="s">
        <v>693</v>
      </c>
      <c r="C33" s="873" t="s">
        <v>688</v>
      </c>
      <c r="D33" s="141" t="s">
        <v>689</v>
      </c>
      <c r="E33" s="141"/>
      <c r="F33" s="141"/>
      <c r="G33" s="141"/>
      <c r="H33" s="141"/>
      <c r="I33" s="141"/>
    </row>
    <row r="34" spans="2:9" ht="25" customHeight="1">
      <c r="B34" s="875" t="s">
        <v>694</v>
      </c>
      <c r="C34" s="873" t="s">
        <v>688</v>
      </c>
      <c r="D34" s="141" t="s">
        <v>690</v>
      </c>
      <c r="E34" s="141"/>
      <c r="F34" s="141"/>
      <c r="G34" s="141"/>
      <c r="H34" s="141"/>
      <c r="I34" s="141"/>
    </row>
    <row r="35" spans="2:9" ht="25" customHeight="1">
      <c r="B35" s="875" t="s">
        <v>405</v>
      </c>
      <c r="C35" s="803" t="s">
        <v>685</v>
      </c>
      <c r="D35" s="141" t="s">
        <v>686</v>
      </c>
      <c r="E35" s="141"/>
      <c r="F35" s="141"/>
      <c r="G35" s="141"/>
      <c r="H35" s="141"/>
      <c r="I35" s="141"/>
    </row>
    <row r="36" spans="2:9">
      <c r="C36" s="803"/>
      <c r="D36" s="141"/>
    </row>
    <row r="37" spans="2:9">
      <c r="D37" s="141"/>
    </row>
    <row r="38" spans="2:9">
      <c r="D38" s="141"/>
    </row>
    <row r="39" spans="2:9">
      <c r="D39" s="141"/>
    </row>
  </sheetData>
  <sheetProtection sheet="1" selectLockedCells="1"/>
  <mergeCells count="3">
    <mergeCell ref="B2:I2"/>
    <mergeCell ref="B3:I3"/>
    <mergeCell ref="K3:O4"/>
  </mergeCells>
  <phoneticPr fontId="3"/>
  <hyperlinks>
    <hyperlink ref="B6" location="'（２号様式）工事工程表'!A1" display="２号様式" xr:uid="{00000000-0004-0000-0100-000000000000}"/>
    <hyperlink ref="B7" location="'（４号様式）①現場代理人等設置通知書'!A1" display="４号様式①" xr:uid="{00000000-0004-0000-0100-000001000000}"/>
    <hyperlink ref="B11" location="'（５号様式）工事履行報告書'!A1" display="６号様式" xr:uid="{00000000-0004-0000-0100-000002000000}"/>
    <hyperlink ref="B9" location="'（４号様式附帯①主任技術者実務経験経歴書 '!A1" display="４号附帯①" xr:uid="{00000000-0004-0000-0100-000003000000}"/>
    <hyperlink ref="B10" location="'（４号様式附帯②）専門技術者実務経験経歴書'!A1" display="４号附帯②" xr:uid="{00000000-0004-0000-0100-000004000000}"/>
    <hyperlink ref="B12" location="'（７号様式）工事関係者に関する措置決定'!A1" display="７号様式" xr:uid="{00000000-0004-0000-0100-000005000000}"/>
    <hyperlink ref="B13" location="'（８号様式）監督員に関する措置請求'!A1" display="８号様式" xr:uid="{00000000-0004-0000-0100-000006000000}"/>
    <hyperlink ref="B14" location="'（１０号様式）材料検査（確認）書'!A1" display="１０号様式" xr:uid="{00000000-0004-0000-0100-000007000000}"/>
    <hyperlink ref="B15" location="'（１１号様式）工事材料の工事現場外搬出通知'!A1" display="１１号様式" xr:uid="{00000000-0004-0000-0100-000008000000}"/>
    <hyperlink ref="B16" location="'（１３号様式）支給材料又は貸与品の不適当通知'!A1" display="１３号様式" xr:uid="{00000000-0004-0000-0100-000009000000}"/>
    <hyperlink ref="B17" location="'（１４号様式）支給材料（貸与品）受領書（借用書）'!Print_Area" display="１４号様式" xr:uid="{00000000-0004-0000-0100-00000A000000}"/>
    <hyperlink ref="B18" location="'（１５号様式）支給材料（貸与品）返納書'!A1" display="１５号様式" xr:uid="{00000000-0004-0000-0100-00000B000000}"/>
    <hyperlink ref="B19" location="'（１６号様式）設計図書との不一致確認請求通知'!A1" display="１６号様式" xr:uid="{00000000-0004-0000-0100-00000C000000}"/>
    <hyperlink ref="B20" location="'（２０号様式）工期延長請求'!A1" display="２０号様式" xr:uid="{00000000-0004-0000-0100-00000D000000}"/>
    <hyperlink ref="B21" location="'（２３号様式）工期変更協議通知'!A1" display="２３号様式" xr:uid="{00000000-0004-0000-0100-00000E000000}"/>
    <hyperlink ref="B22" location="'（２５号様式）請負代金額変更協議通知'!A1" display="２５号様式" xr:uid="{00000000-0004-0000-0100-00000F000000}"/>
    <hyperlink ref="B24" location="'（２７号様式）不可抗力による損害状況通知'!A1" display="２７号様式" xr:uid="{00000000-0004-0000-0100-000010000000}"/>
    <hyperlink ref="B25" location="'（２９号様式）不可抗力による損害請求'!A1" display="２９号様式" xr:uid="{00000000-0004-0000-0100-000011000000}"/>
    <hyperlink ref="B30" location="'（３７号様式）指定部分完成通知書 '!A1" display="３７号様式" xr:uid="{00000000-0004-0000-0100-000012000000}"/>
    <hyperlink ref="B26" location="'（３１号様式）請負代金額の変更に代わる設計図書の変更協議'!A1" display="３１号様式" xr:uid="{00000000-0004-0000-0100-000013000000}"/>
    <hyperlink ref="B28" location="'（３４号様式）引渡し書'!A1" display="３４号様式" xr:uid="{00000000-0004-0000-0100-000014000000}"/>
    <hyperlink ref="B29" location="'（３６号様式）工事目的物の使用について（同意）'!A1" display="３６号様式" xr:uid="{00000000-0004-0000-0100-000015000000}"/>
    <hyperlink ref="B31" location="'（３８号様式）変更協議承諾書'!A1" display="３８号様式" xr:uid="{00000000-0004-0000-0100-000016000000}"/>
    <hyperlink ref="B23" location="'（２６号様式）スライドによる請負代金額の変更'!A1" display="２６号様式" xr:uid="{00000000-0004-0000-0100-000017000000}"/>
    <hyperlink ref="B8" location="'（４号様式）②現場代理人等変更通知書'!A1" display="４号様式②" xr:uid="{00000000-0004-0000-0100-000018000000}"/>
    <hyperlink ref="B27" location="'（３２号様式）完成通知書'!Print_Area" display="３２号様式" xr:uid="{00000000-0004-0000-0100-000019000000}"/>
    <hyperlink ref="B4" location="'（１号様式）①工事打合せ簿（工事監理業務等無し）'!A1" display="１号様式①" xr:uid="{00000000-0004-0000-0100-00001A000000}"/>
    <hyperlink ref="B5" location="'（１号様式）②工事打合せ簿（工事監理業務等有り）'!A1" display="１号様式②" xr:uid="{00000000-0004-0000-0100-00001B000000}"/>
    <hyperlink ref="B35" location="'（参考様式）出荷証明書'!A1" display="参考様式" xr:uid="{00000000-0004-0000-0100-00001C000000}"/>
    <hyperlink ref="B32" location="工事成績評定要領・創意工夫!A1" display="参考様式" xr:uid="{00000000-0004-0000-0100-00001D000000}"/>
    <hyperlink ref="B33:B34" location="工事成績評定要領・創意工夫!A1" display="参考様式" xr:uid="{00000000-0004-0000-0100-00001E000000}"/>
  </hyperlinks>
  <pageMargins left="0.70866141732283472" right="0.31496062992125984" top="0.55118110236220474" bottom="0.35433070866141736" header="0.31496062992125984" footer="0.11811023622047245"/>
  <pageSetup paperSize="9" scale="95"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tabColor theme="3" tint="0.59999389629810485"/>
  </sheetPr>
  <dimension ref="A1:BF57"/>
  <sheetViews>
    <sheetView showZeros="0" view="pageBreakPreview" zoomScaleNormal="100" zoomScaleSheetLayoutView="100" workbookViewId="0">
      <selection activeCell="Y1" sqref="Y1:AJ1"/>
    </sheetView>
  </sheetViews>
  <sheetFormatPr defaultColWidth="2.36328125" defaultRowHeight="13"/>
  <cols>
    <col min="1" max="1" width="10.08984375" style="679" customWidth="1"/>
    <col min="2" max="8" width="2.36328125" style="37"/>
    <col min="9" max="10" width="2.36328125" style="56"/>
    <col min="11" max="43" width="2.36328125" style="37"/>
    <col min="44" max="44" width="15.90625" style="37" customWidth="1"/>
    <col min="45" max="45" width="2.36328125" style="37"/>
    <col min="46" max="46" width="10.08984375" style="37" customWidth="1"/>
    <col min="47" max="51" width="2.36328125" style="37"/>
    <col min="52" max="52" width="2.36328125" style="37" hidden="1" customWidth="1"/>
    <col min="53" max="16384" width="2.36328125" style="37"/>
  </cols>
  <sheetData>
    <row r="1" spans="1:52"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1556"/>
      <c r="Z1" s="1556"/>
      <c r="AA1" s="1556"/>
      <c r="AB1" s="1556"/>
      <c r="AC1" s="1556"/>
      <c r="AD1" s="1556"/>
      <c r="AE1" s="1556"/>
      <c r="AF1" s="1556"/>
      <c r="AG1" s="1556"/>
      <c r="AH1" s="1556"/>
      <c r="AI1" s="1556"/>
      <c r="AJ1" s="1557"/>
      <c r="AL1" s="421" t="s">
        <v>299</v>
      </c>
    </row>
    <row r="2" spans="1:52"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52" s="589" customFormat="1" ht="15" customHeight="1">
      <c r="A3" s="679"/>
      <c r="C3" s="1843" t="s">
        <v>292</v>
      </c>
      <c r="D3" s="1844"/>
      <c r="E3" s="1844"/>
      <c r="F3" s="1844"/>
      <c r="G3" s="587"/>
      <c r="H3" s="587"/>
    </row>
    <row r="4" spans="1:52"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2" ht="15" customHeight="1">
      <c r="B5" s="381"/>
      <c r="C5" s="381"/>
      <c r="D5" s="352"/>
      <c r="E5" s="352"/>
      <c r="F5" s="352"/>
      <c r="G5" s="352"/>
      <c r="H5" s="352"/>
      <c r="I5" s="352"/>
      <c r="J5" s="352"/>
      <c r="K5" s="352"/>
      <c r="L5" s="352"/>
      <c r="M5" s="352"/>
      <c r="N5" s="352"/>
      <c r="O5" s="352"/>
      <c r="P5" s="352"/>
      <c r="Q5" s="352"/>
      <c r="R5" s="352"/>
      <c r="S5" s="352"/>
      <c r="T5" s="381"/>
      <c r="U5" s="381"/>
      <c r="V5" s="381"/>
      <c r="W5" s="381"/>
      <c r="X5" s="381"/>
      <c r="Y5" s="381"/>
      <c r="Z5" s="381"/>
      <c r="AA5" s="381"/>
      <c r="AB5" s="381"/>
      <c r="AC5" s="381"/>
      <c r="AD5" s="381"/>
      <c r="AE5" s="381"/>
      <c r="AF5" s="381"/>
      <c r="AG5" s="381"/>
      <c r="AH5" s="381"/>
      <c r="AI5" s="381"/>
      <c r="AJ5" s="381"/>
      <c r="AZ5" s="37" t="s">
        <v>347</v>
      </c>
    </row>
    <row r="6" spans="1:52" ht="30" customHeight="1">
      <c r="B6" s="381"/>
      <c r="C6" s="381"/>
      <c r="D6" s="381"/>
      <c r="E6" s="381"/>
      <c r="F6" s="381"/>
      <c r="G6" s="381"/>
      <c r="H6" s="381"/>
      <c r="I6" s="381"/>
      <c r="J6" s="381"/>
      <c r="K6" s="35"/>
      <c r="L6" s="35"/>
      <c r="M6" s="35"/>
      <c r="N6" s="35"/>
      <c r="O6" s="35"/>
      <c r="P6" s="35"/>
      <c r="Q6" s="35"/>
      <c r="R6" s="35"/>
      <c r="S6" s="1841" t="s">
        <v>65</v>
      </c>
      <c r="T6" s="1010"/>
      <c r="U6" s="1010"/>
      <c r="V6" s="1010"/>
      <c r="W6" s="1010"/>
      <c r="X6" s="509"/>
      <c r="Y6" s="2306">
        <f>各項目入力表!F3</f>
        <v>0</v>
      </c>
      <c r="Z6" s="2158"/>
      <c r="AA6" s="2158"/>
      <c r="AB6" s="2158"/>
      <c r="AC6" s="2158"/>
      <c r="AD6" s="2158"/>
      <c r="AE6" s="2158"/>
      <c r="AF6" s="2158"/>
      <c r="AG6" s="2158"/>
      <c r="AH6" s="2158"/>
      <c r="AI6" s="2158"/>
      <c r="AJ6" s="299"/>
    </row>
    <row r="7" spans="1:52" ht="30" customHeight="1">
      <c r="B7" s="381"/>
      <c r="C7" s="381"/>
      <c r="D7" s="381"/>
      <c r="E7" s="381"/>
      <c r="F7" s="381"/>
      <c r="G7" s="381"/>
      <c r="H7" s="381"/>
      <c r="I7" s="381"/>
      <c r="J7" s="381"/>
      <c r="K7" s="381"/>
      <c r="L7" s="381"/>
      <c r="M7" s="381"/>
      <c r="N7" s="381"/>
      <c r="O7" s="381"/>
      <c r="P7" s="381"/>
      <c r="Q7" s="381"/>
      <c r="R7" s="381"/>
      <c r="S7" s="1841" t="s">
        <v>29</v>
      </c>
      <c r="T7" s="1010"/>
      <c r="U7" s="1010"/>
      <c r="V7" s="1010"/>
      <c r="W7" s="1010"/>
      <c r="X7" s="509"/>
      <c r="Y7" s="2306">
        <f>各項目入力表!F4</f>
        <v>0</v>
      </c>
      <c r="Z7" s="2158"/>
      <c r="AA7" s="2158"/>
      <c r="AB7" s="2158"/>
      <c r="AC7" s="2158"/>
      <c r="AD7" s="2158"/>
      <c r="AE7" s="2158"/>
      <c r="AF7" s="2158"/>
      <c r="AG7" s="2158"/>
      <c r="AH7" s="2158"/>
      <c r="AI7" s="2158"/>
      <c r="AJ7" s="299"/>
    </row>
    <row r="8" spans="1:52" ht="30" customHeight="1">
      <c r="B8" s="381"/>
      <c r="C8" s="381"/>
      <c r="D8" s="381"/>
      <c r="E8" s="381"/>
      <c r="F8" s="381"/>
      <c r="G8" s="381"/>
      <c r="H8" s="381"/>
      <c r="I8" s="381"/>
      <c r="J8" s="381"/>
      <c r="K8" s="381"/>
      <c r="L8" s="381"/>
      <c r="M8" s="381"/>
      <c r="N8" s="381"/>
      <c r="O8" s="381"/>
      <c r="P8" s="381"/>
      <c r="Q8" s="381"/>
      <c r="R8" s="381"/>
      <c r="S8" s="1841" t="s">
        <v>30</v>
      </c>
      <c r="T8" s="1010"/>
      <c r="U8" s="1010"/>
      <c r="V8" s="1010"/>
      <c r="W8" s="1010"/>
      <c r="X8" s="509"/>
      <c r="Y8" s="2306">
        <f>各項目入力表!F5</f>
        <v>0</v>
      </c>
      <c r="Z8" s="2158"/>
      <c r="AA8" s="2158"/>
      <c r="AB8" s="2158"/>
      <c r="AC8" s="2158"/>
      <c r="AD8" s="2158"/>
      <c r="AE8" s="2158"/>
      <c r="AF8" s="2158"/>
      <c r="AG8" s="2158"/>
      <c r="AH8" s="2158"/>
      <c r="AI8" s="2158"/>
      <c r="AJ8" s="472" t="s">
        <v>60</v>
      </c>
    </row>
    <row r="9" spans="1:52" s="895" customFormat="1" ht="12" customHeight="1">
      <c r="S9" s="1402" t="s">
        <v>731</v>
      </c>
      <c r="T9" s="1402"/>
      <c r="U9" s="1402"/>
      <c r="V9" s="1402"/>
      <c r="W9" s="1402"/>
      <c r="X9" s="1402"/>
      <c r="Y9" s="1402"/>
      <c r="Z9" s="1402"/>
      <c r="AA9" s="1402"/>
      <c r="AB9" s="1402"/>
      <c r="AC9" s="1402"/>
      <c r="AD9" s="1402"/>
      <c r="AE9" s="1402"/>
      <c r="AF9" s="1402"/>
      <c r="AG9" s="1402"/>
      <c r="AH9" s="1402"/>
      <c r="AI9" s="1402"/>
      <c r="AJ9" s="1402"/>
    </row>
    <row r="10" spans="1:52" s="895" customFormat="1" ht="12" customHeight="1">
      <c r="S10" s="1403" t="s">
        <v>732</v>
      </c>
      <c r="T10" s="1403"/>
      <c r="U10" s="1403"/>
      <c r="V10" s="1403"/>
      <c r="W10" s="1403"/>
      <c r="X10" s="1403"/>
      <c r="Y10" s="1403"/>
      <c r="Z10" s="1403"/>
      <c r="AA10" s="1403"/>
      <c r="AB10" s="1403"/>
      <c r="AC10" s="1403"/>
      <c r="AD10" s="1403"/>
      <c r="AE10" s="1403"/>
      <c r="AF10" s="1403"/>
      <c r="AG10" s="1403"/>
      <c r="AH10" s="1403"/>
      <c r="AI10" s="1403"/>
      <c r="AJ10" s="1403"/>
    </row>
    <row r="11" spans="1:52" s="895" customFormat="1" ht="12" customHeight="1">
      <c r="S11" s="1403" t="s">
        <v>733</v>
      </c>
      <c r="T11" s="1403"/>
      <c r="U11" s="1403"/>
      <c r="V11" s="1403"/>
      <c r="W11" s="1403"/>
      <c r="X11" s="1403"/>
      <c r="Y11" s="1403"/>
      <c r="Z11" s="1403"/>
      <c r="AA11" s="1403"/>
      <c r="AB11" s="1403"/>
      <c r="AC11" s="1403"/>
      <c r="AD11" s="1403"/>
      <c r="AE11" s="1403"/>
      <c r="AF11" s="1403"/>
      <c r="AG11" s="1403"/>
      <c r="AH11" s="1403"/>
      <c r="AI11" s="1403"/>
      <c r="AJ11" s="1403"/>
    </row>
    <row r="12" spans="1:52"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71"/>
    </row>
    <row r="13" spans="1:52" ht="30" customHeight="1">
      <c r="B13" s="1915" t="s">
        <v>885</v>
      </c>
      <c r="C13" s="962"/>
      <c r="D13" s="962"/>
      <c r="E13" s="962"/>
      <c r="F13" s="962"/>
      <c r="G13" s="962"/>
      <c r="H13" s="962"/>
      <c r="I13" s="962"/>
      <c r="J13" s="962"/>
      <c r="K13" s="962"/>
      <c r="L13" s="962"/>
      <c r="M13" s="962"/>
      <c r="N13" s="962"/>
      <c r="O13" s="962"/>
      <c r="P13" s="962"/>
      <c r="Q13" s="962"/>
      <c r="R13" s="962"/>
      <c r="S13" s="962"/>
      <c r="T13" s="962"/>
      <c r="U13" s="962"/>
      <c r="V13" s="962"/>
      <c r="W13" s="962"/>
      <c r="X13" s="962"/>
      <c r="Y13" s="962"/>
      <c r="Z13" s="962"/>
      <c r="AA13" s="962"/>
      <c r="AB13" s="962"/>
      <c r="AC13" s="962"/>
      <c r="AD13" s="962"/>
      <c r="AE13" s="962"/>
      <c r="AF13" s="962"/>
      <c r="AG13" s="962"/>
      <c r="AH13" s="962"/>
      <c r="AI13" s="962"/>
      <c r="AJ13" s="962"/>
    </row>
    <row r="14" spans="1:52"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row>
    <row r="15" spans="1:52" ht="20.149999999999999" customHeight="1">
      <c r="B15" s="1920" t="s">
        <v>886</v>
      </c>
      <c r="C15" s="962"/>
      <c r="D15" s="962"/>
      <c r="E15" s="962"/>
      <c r="F15" s="962"/>
      <c r="G15" s="962"/>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row>
    <row r="16" spans="1:52" ht="20.149999999999999" customHeight="1">
      <c r="B16" s="962"/>
      <c r="C16" s="962"/>
      <c r="D16" s="962"/>
      <c r="E16" s="962"/>
      <c r="F16" s="962"/>
      <c r="G16" s="962"/>
      <c r="H16" s="962"/>
      <c r="I16" s="962"/>
      <c r="J16" s="962"/>
      <c r="K16" s="962"/>
      <c r="L16" s="962"/>
      <c r="M16" s="962"/>
      <c r="N16" s="962"/>
      <c r="O16" s="962"/>
      <c r="P16" s="962"/>
      <c r="Q16" s="962"/>
      <c r="R16" s="962"/>
      <c r="S16" s="962"/>
      <c r="T16" s="962"/>
      <c r="U16" s="962"/>
      <c r="V16" s="962"/>
      <c r="W16" s="962"/>
      <c r="X16" s="962"/>
      <c r="Y16" s="962"/>
      <c r="Z16" s="962"/>
      <c r="AA16" s="962"/>
      <c r="AB16" s="962"/>
      <c r="AC16" s="962"/>
      <c r="AD16" s="962"/>
      <c r="AE16" s="962"/>
      <c r="AF16" s="962"/>
      <c r="AG16" s="962"/>
      <c r="AH16" s="962"/>
      <c r="AI16" s="962"/>
      <c r="AJ16" s="962"/>
    </row>
    <row r="17" spans="1:58" ht="15" customHeight="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row>
    <row r="18" spans="1:58" ht="20.149999999999999" customHeight="1">
      <c r="B18" s="381"/>
      <c r="C18" s="1395" t="s">
        <v>61</v>
      </c>
      <c r="D18" s="1395"/>
      <c r="E18" s="1395"/>
      <c r="F18" s="1395"/>
      <c r="G18" s="1395"/>
      <c r="H18" s="1395"/>
      <c r="I18" s="1395"/>
      <c r="J18" s="1395"/>
      <c r="K18" s="1395"/>
      <c r="L18" s="1395"/>
      <c r="M18" s="1395"/>
      <c r="N18" s="1395"/>
      <c r="O18" s="1395"/>
      <c r="P18" s="1395"/>
      <c r="Q18" s="1395"/>
      <c r="R18" s="1395"/>
      <c r="S18" s="1395"/>
      <c r="T18" s="1395"/>
      <c r="U18" s="1395"/>
      <c r="V18" s="1395"/>
      <c r="W18" s="1395"/>
      <c r="X18" s="1395"/>
      <c r="Y18" s="1395"/>
      <c r="Z18" s="1395"/>
      <c r="AA18" s="1395"/>
      <c r="AB18" s="1395"/>
      <c r="AC18" s="1395"/>
      <c r="AD18" s="1395"/>
      <c r="AE18" s="1395"/>
      <c r="AF18" s="1395"/>
      <c r="AG18" s="1395"/>
      <c r="AH18" s="1395"/>
      <c r="AI18" s="1395"/>
      <c r="AJ18" s="1395"/>
    </row>
    <row r="19" spans="1:58"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row>
    <row r="20" spans="1:58" ht="15" customHeight="1">
      <c r="B20" s="2305"/>
      <c r="C20" s="1916" t="s">
        <v>87</v>
      </c>
      <c r="D20" s="1035"/>
      <c r="E20" s="1035"/>
      <c r="F20" s="1035"/>
      <c r="G20" s="1035"/>
      <c r="H20" s="1035"/>
      <c r="I20" s="172"/>
      <c r="J20" s="2348"/>
      <c r="K20" s="2349"/>
      <c r="L20" s="2344">
        <f>各項目入力表!B3</f>
        <v>0</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row>
    <row r="21" spans="1:58" ht="15" customHeight="1">
      <c r="B21" s="1883"/>
      <c r="C21" s="978"/>
      <c r="D21" s="978"/>
      <c r="E21" s="978"/>
      <c r="F21" s="978"/>
      <c r="G21" s="978"/>
      <c r="H21" s="978"/>
      <c r="I21" s="367"/>
      <c r="J21" s="2201"/>
      <c r="K21" s="2202"/>
      <c r="L21" s="2346"/>
      <c r="M21" s="2346"/>
      <c r="N21" s="2346"/>
      <c r="O21" s="2346"/>
      <c r="P21" s="2346"/>
      <c r="Q21" s="2346"/>
      <c r="R21" s="2346"/>
      <c r="S21" s="2346"/>
      <c r="T21" s="2346"/>
      <c r="U21" s="2346"/>
      <c r="V21" s="2346"/>
      <c r="W21" s="2346"/>
      <c r="X21" s="2346"/>
      <c r="Y21" s="2346"/>
      <c r="Z21" s="2346"/>
      <c r="AA21" s="2346"/>
      <c r="AB21" s="2346"/>
      <c r="AC21" s="2346"/>
      <c r="AD21" s="2346"/>
      <c r="AE21" s="2346"/>
      <c r="AF21" s="2346"/>
      <c r="AG21" s="2346"/>
      <c r="AH21" s="2346"/>
      <c r="AI21" s="2346"/>
      <c r="AJ21" s="2347"/>
      <c r="AM21" s="2303" t="s">
        <v>350</v>
      </c>
      <c r="AN21" s="2304"/>
      <c r="AO21" s="2304"/>
      <c r="AP21" s="2304"/>
      <c r="AQ21" s="2304"/>
      <c r="AR21" s="2304"/>
      <c r="AS21" s="2304"/>
      <c r="AT21" s="2304"/>
      <c r="AU21" s="2304"/>
      <c r="AV21" s="2304"/>
      <c r="AW21" s="2304"/>
      <c r="AX21" s="2304"/>
      <c r="AY21" s="2304"/>
      <c r="AZ21" s="2304"/>
      <c r="BA21" s="2304"/>
      <c r="BB21" s="2304"/>
      <c r="BC21" s="2304"/>
      <c r="BD21" s="2304"/>
      <c r="BE21" s="2304"/>
      <c r="BF21" s="2304"/>
    </row>
    <row r="22" spans="1:58" s="56" customFormat="1" ht="15" customHeight="1">
      <c r="A22" s="679"/>
      <c r="B22" s="1882"/>
      <c r="C22" s="1884" t="s">
        <v>100</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1860" t="s">
        <v>302</v>
      </c>
      <c r="Y22" s="1861"/>
      <c r="Z22" s="1861"/>
      <c r="AA22" s="1861"/>
      <c r="AB22" s="1862"/>
      <c r="AC22" s="1918">
        <f>各項目入力表!B5</f>
        <v>0</v>
      </c>
      <c r="AD22" s="1058"/>
      <c r="AE22" s="1058"/>
      <c r="AF22" s="1058"/>
      <c r="AG22" s="1058"/>
      <c r="AH22" s="1058"/>
      <c r="AI22" s="1058"/>
      <c r="AJ22" s="1104"/>
      <c r="AM22" s="2304"/>
      <c r="AN22" s="2304"/>
      <c r="AO22" s="2304"/>
      <c r="AP22" s="2304"/>
      <c r="AQ22" s="2304"/>
      <c r="AR22" s="2304"/>
      <c r="AS22" s="2304"/>
      <c r="AT22" s="2304"/>
      <c r="AU22" s="2304"/>
      <c r="AV22" s="2304"/>
      <c r="AW22" s="2304"/>
      <c r="AX22" s="2304"/>
      <c r="AY22" s="2304"/>
      <c r="AZ22" s="2304"/>
      <c r="BA22" s="2304"/>
      <c r="BB22" s="2304"/>
      <c r="BC22" s="2304"/>
      <c r="BD22" s="2304"/>
      <c r="BE22" s="2304"/>
      <c r="BF22" s="2304"/>
    </row>
    <row r="23" spans="1:58" s="56" customFormat="1" ht="15" customHeight="1" thickBo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M23" s="2304"/>
      <c r="AN23" s="2304"/>
      <c r="AO23" s="2304"/>
      <c r="AP23" s="2304"/>
      <c r="AQ23" s="2304"/>
      <c r="AR23" s="2304"/>
      <c r="AS23" s="2304"/>
      <c r="AT23" s="2304"/>
      <c r="AU23" s="2304"/>
      <c r="AV23" s="2304"/>
      <c r="AW23" s="2304"/>
      <c r="AX23" s="2304"/>
      <c r="AY23" s="2304"/>
      <c r="AZ23" s="2304"/>
      <c r="BA23" s="2304"/>
      <c r="BB23" s="2304"/>
      <c r="BC23" s="2304"/>
      <c r="BD23" s="2304"/>
      <c r="BE23" s="2304"/>
      <c r="BF23" s="2304"/>
    </row>
    <row r="24" spans="1:58" ht="30" customHeight="1" thickTop="1">
      <c r="B24" s="1882"/>
      <c r="C24" s="1884" t="s">
        <v>879</v>
      </c>
      <c r="D24" s="1001"/>
      <c r="E24" s="1001"/>
      <c r="F24" s="1001"/>
      <c r="G24" s="1001"/>
      <c r="H24" s="1001"/>
      <c r="I24" s="366"/>
      <c r="J24" s="2350" t="s">
        <v>382</v>
      </c>
      <c r="K24" s="1922"/>
      <c r="L24" s="1781">
        <f>各項目入力表!B7</f>
        <v>0</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M24" s="1759" t="s">
        <v>280</v>
      </c>
      <c r="AN24" s="1010"/>
      <c r="AO24" s="1010"/>
      <c r="AP24" s="1010"/>
      <c r="AQ24" s="1010"/>
      <c r="AR24" s="1010"/>
      <c r="AS24" s="1854"/>
      <c r="AT24" s="1761" t="s">
        <v>279</v>
      </c>
      <c r="AU24" s="1855"/>
      <c r="AV24" s="1856"/>
      <c r="AW24" s="474"/>
      <c r="AX24" s="474"/>
      <c r="AY24" s="474"/>
      <c r="AZ24" s="474" t="s">
        <v>351</v>
      </c>
      <c r="BA24" s="474"/>
      <c r="BB24" s="474"/>
      <c r="BC24" s="474"/>
      <c r="BD24" s="474"/>
      <c r="BE24" s="474"/>
      <c r="BF24" s="474"/>
    </row>
    <row r="25" spans="1:58" ht="30" customHeight="1" thickBot="1">
      <c r="B25" s="1883"/>
      <c r="C25" s="978"/>
      <c r="D25" s="978"/>
      <c r="E25" s="978"/>
      <c r="F25" s="978"/>
      <c r="G25" s="978"/>
      <c r="H25" s="978"/>
      <c r="I25" s="367"/>
      <c r="J25" s="977" t="s">
        <v>381</v>
      </c>
      <c r="K25" s="1924"/>
      <c r="L25" s="1852">
        <f>IF(AT24=AZ25,各項目入力表!D5,各項目入力表!B8)</f>
        <v>0</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M25" s="1010"/>
      <c r="AN25" s="1010"/>
      <c r="AO25" s="1010"/>
      <c r="AP25" s="1010"/>
      <c r="AQ25" s="1010"/>
      <c r="AR25" s="1010"/>
      <c r="AS25" s="1854"/>
      <c r="AT25" s="1857"/>
      <c r="AU25" s="1858"/>
      <c r="AV25" s="1859"/>
      <c r="AW25" s="474"/>
      <c r="AX25" s="474"/>
      <c r="AY25" s="474"/>
      <c r="AZ25" s="474" t="s">
        <v>352</v>
      </c>
      <c r="BA25" s="474"/>
      <c r="BB25" s="474"/>
      <c r="BC25" s="474"/>
      <c r="BD25" s="474"/>
      <c r="BE25" s="474"/>
      <c r="BF25" s="474"/>
    </row>
    <row r="26" spans="1:58" ht="30" customHeight="1" thickTop="1">
      <c r="B26" s="2293"/>
      <c r="C26" s="2294" t="s">
        <v>880</v>
      </c>
      <c r="D26" s="2295"/>
      <c r="E26" s="2295"/>
      <c r="F26" s="2295"/>
      <c r="G26" s="2295"/>
      <c r="H26" s="2295"/>
      <c r="I26" s="74"/>
      <c r="J26" s="2350" t="s">
        <v>382</v>
      </c>
      <c r="K26" s="1922"/>
      <c r="L26" s="1781">
        <f>L24</f>
        <v>0</v>
      </c>
      <c r="M26" s="1781"/>
      <c r="N26" s="1781"/>
      <c r="O26" s="1781"/>
      <c r="P26" s="1781"/>
      <c r="Q26" s="1781"/>
      <c r="R26" s="1781"/>
      <c r="S26" s="1781"/>
      <c r="T26" s="1781"/>
      <c r="U26" s="1781"/>
      <c r="V26" s="1781"/>
      <c r="W26" s="1851"/>
      <c r="X26" s="365"/>
      <c r="Y26" s="166"/>
      <c r="Z26" s="166"/>
      <c r="AA26" s="166"/>
      <c r="AB26" s="166"/>
      <c r="AC26" s="166"/>
      <c r="AD26" s="166"/>
      <c r="AE26" s="166"/>
      <c r="AF26" s="166"/>
      <c r="AG26" s="166"/>
      <c r="AH26" s="166"/>
      <c r="AI26" s="166"/>
      <c r="AJ26" s="120"/>
      <c r="AK26" s="2342"/>
      <c r="AL26" s="2343"/>
      <c r="AN26" s="61"/>
      <c r="AO26" s="62"/>
      <c r="AP26" s="40"/>
      <c r="AR26" s="48"/>
      <c r="AS26" s="19"/>
      <c r="AT26" s="19"/>
      <c r="AU26" s="19"/>
      <c r="AV26" s="19"/>
      <c r="AW26" s="19"/>
      <c r="AX26" s="19"/>
      <c r="AY26" s="19"/>
    </row>
    <row r="27" spans="1:58" ht="30" customHeight="1">
      <c r="B27" s="1677"/>
      <c r="C27" s="2296"/>
      <c r="D27" s="2296"/>
      <c r="E27" s="2296"/>
      <c r="F27" s="2296"/>
      <c r="G27" s="2296"/>
      <c r="H27" s="2296"/>
      <c r="I27" s="75"/>
      <c r="J27" s="977" t="s">
        <v>381</v>
      </c>
      <c r="K27" s="1924"/>
      <c r="L27" s="1852">
        <f>IF(AT24=AZ24,各項目入力表!D5,各項目入力表!D6)</f>
        <v>0</v>
      </c>
      <c r="M27" s="1852"/>
      <c r="N27" s="1852"/>
      <c r="O27" s="1852"/>
      <c r="P27" s="1852"/>
      <c r="Q27" s="1852"/>
      <c r="R27" s="1852"/>
      <c r="S27" s="1852"/>
      <c r="T27" s="1852"/>
      <c r="U27" s="1852"/>
      <c r="V27" s="1852"/>
      <c r="W27" s="1853"/>
      <c r="X27" s="348"/>
      <c r="Y27" s="167"/>
      <c r="Z27" s="167"/>
      <c r="AA27" s="167"/>
      <c r="AB27" s="167"/>
      <c r="AC27" s="167"/>
      <c r="AD27" s="167"/>
      <c r="AE27" s="167"/>
      <c r="AF27" s="167"/>
      <c r="AG27" s="167"/>
      <c r="AH27" s="167"/>
      <c r="AI27" s="167"/>
      <c r="AJ27" s="122"/>
      <c r="AM27" s="411" t="s">
        <v>354</v>
      </c>
      <c r="AO27" s="44"/>
      <c r="AR27" s="59"/>
      <c r="AS27" s="60"/>
      <c r="AT27" s="60"/>
      <c r="AU27" s="60"/>
      <c r="AV27" s="60"/>
      <c r="AW27" s="60"/>
      <c r="AX27" s="60"/>
      <c r="AY27" s="60"/>
    </row>
    <row r="28" spans="1:58" ht="15" customHeight="1">
      <c r="B28" s="2275"/>
      <c r="C28" s="1848" t="s">
        <v>88</v>
      </c>
      <c r="D28" s="1849"/>
      <c r="E28" s="1849"/>
      <c r="F28" s="1849"/>
      <c r="G28" s="1849"/>
      <c r="H28" s="1849"/>
      <c r="I28" s="387"/>
      <c r="J28" s="1921"/>
      <c r="K28" s="1087"/>
      <c r="L28" s="1784"/>
      <c r="M28" s="1784"/>
      <c r="N28" s="1784"/>
      <c r="O28" s="1784"/>
      <c r="P28" s="1784"/>
      <c r="Q28" s="1784"/>
      <c r="R28" s="1784"/>
      <c r="S28" s="1784"/>
      <c r="T28" s="1784"/>
      <c r="U28" s="1784"/>
      <c r="V28" s="1784"/>
      <c r="W28" s="2150"/>
      <c r="X28" s="390"/>
      <c r="Y28" s="384"/>
      <c r="Z28" s="384"/>
      <c r="AA28" s="384"/>
      <c r="AB28" s="384"/>
      <c r="AC28" s="384"/>
      <c r="AD28" s="384"/>
      <c r="AE28" s="384"/>
      <c r="AF28" s="384"/>
      <c r="AG28" s="384"/>
      <c r="AH28" s="384"/>
      <c r="AI28" s="384"/>
      <c r="AJ28" s="125"/>
    </row>
    <row r="29" spans="1:58" ht="15" customHeight="1">
      <c r="B29" s="2230"/>
      <c r="C29" s="1917"/>
      <c r="D29" s="1917"/>
      <c r="E29" s="1917"/>
      <c r="F29" s="1917"/>
      <c r="G29" s="1917"/>
      <c r="H29" s="1917"/>
      <c r="I29" s="362"/>
      <c r="J29" s="2309"/>
      <c r="K29" s="2310"/>
      <c r="L29" s="2307"/>
      <c r="M29" s="2307"/>
      <c r="N29" s="2307"/>
      <c r="O29" s="2307"/>
      <c r="P29" s="2307"/>
      <c r="Q29" s="2307"/>
      <c r="R29" s="2307"/>
      <c r="S29" s="2307"/>
      <c r="T29" s="2307"/>
      <c r="U29" s="2307"/>
      <c r="V29" s="2307"/>
      <c r="W29" s="2308"/>
      <c r="X29" s="391"/>
      <c r="Y29" s="131"/>
      <c r="Z29" s="131"/>
      <c r="AA29" s="131"/>
      <c r="AB29" s="131"/>
      <c r="AC29" s="131"/>
      <c r="AD29" s="131"/>
      <c r="AE29" s="131"/>
      <c r="AF29" s="131"/>
      <c r="AG29" s="131"/>
      <c r="AH29" s="131"/>
      <c r="AI29" s="131"/>
      <c r="AJ29" s="132"/>
    </row>
    <row r="30" spans="1:58" ht="15" customHeight="1">
      <c r="B30" s="374"/>
      <c r="C30" s="2136" t="s">
        <v>91</v>
      </c>
      <c r="D30" s="1849"/>
      <c r="E30" s="1849"/>
      <c r="F30" s="1849"/>
      <c r="G30" s="1849"/>
      <c r="H30" s="1849"/>
      <c r="I30" s="387"/>
      <c r="J30" s="2311"/>
      <c r="K30" s="2312"/>
      <c r="L30" s="2312"/>
      <c r="M30" s="2312"/>
      <c r="N30" s="2312"/>
      <c r="O30" s="2312"/>
      <c r="P30" s="2312"/>
      <c r="Q30" s="2312"/>
      <c r="R30" s="2312"/>
      <c r="S30" s="2312"/>
      <c r="T30" s="2312"/>
      <c r="U30" s="2312"/>
      <c r="V30" s="2312"/>
      <c r="W30" s="2312"/>
      <c r="X30" s="2312"/>
      <c r="Y30" s="2312"/>
      <c r="Z30" s="2312"/>
      <c r="AA30" s="2312"/>
      <c r="AB30" s="2312"/>
      <c r="AC30" s="2312"/>
      <c r="AD30" s="2312"/>
      <c r="AE30" s="2312"/>
      <c r="AF30" s="2312"/>
      <c r="AG30" s="2312"/>
      <c r="AH30" s="2312"/>
      <c r="AI30" s="2312"/>
      <c r="AJ30" s="2313"/>
    </row>
    <row r="31" spans="1:58" ht="15" customHeight="1">
      <c r="B31" s="377"/>
      <c r="C31" s="1843"/>
      <c r="D31" s="1843"/>
      <c r="E31" s="1843"/>
      <c r="F31" s="1843"/>
      <c r="G31" s="1843"/>
      <c r="H31" s="1843"/>
      <c r="I31" s="139"/>
      <c r="J31" s="2314"/>
      <c r="K31" s="2315"/>
      <c r="L31" s="2316"/>
      <c r="M31" s="2316"/>
      <c r="N31" s="2316"/>
      <c r="O31" s="2316"/>
      <c r="P31" s="2316"/>
      <c r="Q31" s="2316"/>
      <c r="R31" s="2316"/>
      <c r="S31" s="2316"/>
      <c r="T31" s="2316"/>
      <c r="U31" s="2316"/>
      <c r="V31" s="2316"/>
      <c r="W31" s="2316"/>
      <c r="X31" s="2316"/>
      <c r="Y31" s="2316"/>
      <c r="Z31" s="2316"/>
      <c r="AA31" s="2316"/>
      <c r="AB31" s="2316"/>
      <c r="AC31" s="2316"/>
      <c r="AD31" s="2316"/>
      <c r="AE31" s="2316"/>
      <c r="AF31" s="2316"/>
      <c r="AG31" s="2316"/>
      <c r="AH31" s="2316"/>
      <c r="AI31" s="2316"/>
      <c r="AJ31" s="2317"/>
    </row>
    <row r="32" spans="1:58" ht="15" customHeight="1">
      <c r="B32" s="377"/>
      <c r="C32" s="1843"/>
      <c r="D32" s="1843"/>
      <c r="E32" s="1843"/>
      <c r="F32" s="1843"/>
      <c r="G32" s="1843"/>
      <c r="H32" s="1843"/>
      <c r="I32" s="139"/>
      <c r="J32" s="2314"/>
      <c r="K32" s="2315"/>
      <c r="L32" s="2316"/>
      <c r="M32" s="2316"/>
      <c r="N32" s="2316"/>
      <c r="O32" s="2316"/>
      <c r="P32" s="2316"/>
      <c r="Q32" s="2316"/>
      <c r="R32" s="2316"/>
      <c r="S32" s="2316"/>
      <c r="T32" s="2316"/>
      <c r="U32" s="2316"/>
      <c r="V32" s="2316"/>
      <c r="W32" s="2316"/>
      <c r="X32" s="2316"/>
      <c r="Y32" s="2316"/>
      <c r="Z32" s="2316"/>
      <c r="AA32" s="2316"/>
      <c r="AB32" s="2316"/>
      <c r="AC32" s="2316"/>
      <c r="AD32" s="2316"/>
      <c r="AE32" s="2316"/>
      <c r="AF32" s="2316"/>
      <c r="AG32" s="2316"/>
      <c r="AH32" s="2316"/>
      <c r="AI32" s="2316"/>
      <c r="AJ32" s="2317"/>
    </row>
    <row r="33" spans="2:36" ht="15" customHeight="1">
      <c r="B33" s="377"/>
      <c r="C33" s="1843"/>
      <c r="D33" s="1843"/>
      <c r="E33" s="1843"/>
      <c r="F33" s="1843"/>
      <c r="G33" s="1843"/>
      <c r="H33" s="1843"/>
      <c r="I33" s="139"/>
      <c r="J33" s="2314"/>
      <c r="K33" s="2315"/>
      <c r="L33" s="2316"/>
      <c r="M33" s="2316"/>
      <c r="N33" s="2316"/>
      <c r="O33" s="2316"/>
      <c r="P33" s="2316"/>
      <c r="Q33" s="2316"/>
      <c r="R33" s="2316"/>
      <c r="S33" s="2316"/>
      <c r="T33" s="2316"/>
      <c r="U33" s="2316"/>
      <c r="V33" s="2316"/>
      <c r="W33" s="2316"/>
      <c r="X33" s="2316"/>
      <c r="Y33" s="2316"/>
      <c r="Z33" s="2316"/>
      <c r="AA33" s="2316"/>
      <c r="AB33" s="2316"/>
      <c r="AC33" s="2316"/>
      <c r="AD33" s="2316"/>
      <c r="AE33" s="2316"/>
      <c r="AF33" s="2316"/>
      <c r="AG33" s="2316"/>
      <c r="AH33" s="2316"/>
      <c r="AI33" s="2316"/>
      <c r="AJ33" s="2317"/>
    </row>
    <row r="34" spans="2:36" ht="15" customHeight="1">
      <c r="B34" s="377"/>
      <c r="C34" s="1843"/>
      <c r="D34" s="1843"/>
      <c r="E34" s="1843"/>
      <c r="F34" s="1843"/>
      <c r="G34" s="1843"/>
      <c r="H34" s="1843"/>
      <c r="I34" s="139"/>
      <c r="J34" s="2314"/>
      <c r="K34" s="2315"/>
      <c r="L34" s="2316"/>
      <c r="M34" s="2316"/>
      <c r="N34" s="2316"/>
      <c r="O34" s="2316"/>
      <c r="P34" s="2316"/>
      <c r="Q34" s="2316"/>
      <c r="R34" s="2316"/>
      <c r="S34" s="2316"/>
      <c r="T34" s="2316"/>
      <c r="U34" s="2316"/>
      <c r="V34" s="2316"/>
      <c r="W34" s="2316"/>
      <c r="X34" s="2316"/>
      <c r="Y34" s="2316"/>
      <c r="Z34" s="2316"/>
      <c r="AA34" s="2316"/>
      <c r="AB34" s="2316"/>
      <c r="AC34" s="2316"/>
      <c r="AD34" s="2316"/>
      <c r="AE34" s="2316"/>
      <c r="AF34" s="2316"/>
      <c r="AG34" s="2316"/>
      <c r="AH34" s="2316"/>
      <c r="AI34" s="2316"/>
      <c r="AJ34" s="2317"/>
    </row>
    <row r="35" spans="2:36" ht="15" customHeight="1">
      <c r="B35" s="377"/>
      <c r="C35" s="1843"/>
      <c r="D35" s="1843"/>
      <c r="E35" s="1843"/>
      <c r="F35" s="1843"/>
      <c r="G35" s="1843"/>
      <c r="H35" s="1843"/>
      <c r="I35" s="139"/>
      <c r="J35" s="2314"/>
      <c r="K35" s="2315"/>
      <c r="L35" s="2316"/>
      <c r="M35" s="2316"/>
      <c r="N35" s="2316"/>
      <c r="O35" s="2316"/>
      <c r="P35" s="2316"/>
      <c r="Q35" s="2316"/>
      <c r="R35" s="2316"/>
      <c r="S35" s="2316"/>
      <c r="T35" s="2316"/>
      <c r="U35" s="2316"/>
      <c r="V35" s="2316"/>
      <c r="W35" s="2316"/>
      <c r="X35" s="2316"/>
      <c r="Y35" s="2316"/>
      <c r="Z35" s="2316"/>
      <c r="AA35" s="2316"/>
      <c r="AB35" s="2316"/>
      <c r="AC35" s="2316"/>
      <c r="AD35" s="2316"/>
      <c r="AE35" s="2316"/>
      <c r="AF35" s="2316"/>
      <c r="AG35" s="2316"/>
      <c r="AH35" s="2316"/>
      <c r="AI35" s="2316"/>
      <c r="AJ35" s="2317"/>
    </row>
    <row r="36" spans="2:36" ht="15" customHeight="1">
      <c r="B36" s="377"/>
      <c r="C36" s="1843"/>
      <c r="D36" s="1843"/>
      <c r="E36" s="1843"/>
      <c r="F36" s="1843"/>
      <c r="G36" s="1843"/>
      <c r="H36" s="1843"/>
      <c r="I36" s="139"/>
      <c r="J36" s="2314"/>
      <c r="K36" s="2315"/>
      <c r="L36" s="2316"/>
      <c r="M36" s="2316"/>
      <c r="N36" s="2316"/>
      <c r="O36" s="2316"/>
      <c r="P36" s="2316"/>
      <c r="Q36" s="2316"/>
      <c r="R36" s="2316"/>
      <c r="S36" s="2316"/>
      <c r="T36" s="2316"/>
      <c r="U36" s="2316"/>
      <c r="V36" s="2316"/>
      <c r="W36" s="2316"/>
      <c r="X36" s="2316"/>
      <c r="Y36" s="2316"/>
      <c r="Z36" s="2316"/>
      <c r="AA36" s="2316"/>
      <c r="AB36" s="2316"/>
      <c r="AC36" s="2316"/>
      <c r="AD36" s="2316"/>
      <c r="AE36" s="2316"/>
      <c r="AF36" s="2316"/>
      <c r="AG36" s="2316"/>
      <c r="AH36" s="2316"/>
      <c r="AI36" s="2316"/>
      <c r="AJ36" s="2317"/>
    </row>
    <row r="37" spans="2:36" ht="15" customHeight="1">
      <c r="B37" s="377"/>
      <c r="C37" s="1843"/>
      <c r="D37" s="1843"/>
      <c r="E37" s="1843"/>
      <c r="F37" s="1843"/>
      <c r="G37" s="1843"/>
      <c r="H37" s="1843"/>
      <c r="I37" s="139"/>
      <c r="J37" s="2314"/>
      <c r="K37" s="2315"/>
      <c r="L37" s="2316"/>
      <c r="M37" s="2316"/>
      <c r="N37" s="2316"/>
      <c r="O37" s="2316"/>
      <c r="P37" s="2316"/>
      <c r="Q37" s="2316"/>
      <c r="R37" s="2316"/>
      <c r="S37" s="2316"/>
      <c r="T37" s="2316"/>
      <c r="U37" s="2316"/>
      <c r="V37" s="2316"/>
      <c r="W37" s="2316"/>
      <c r="X37" s="2316"/>
      <c r="Y37" s="2316"/>
      <c r="Z37" s="2316"/>
      <c r="AA37" s="2316"/>
      <c r="AB37" s="2316"/>
      <c r="AC37" s="2316"/>
      <c r="AD37" s="2316"/>
      <c r="AE37" s="2316"/>
      <c r="AF37" s="2316"/>
      <c r="AG37" s="2316"/>
      <c r="AH37" s="2316"/>
      <c r="AI37" s="2316"/>
      <c r="AJ37" s="2317"/>
    </row>
    <row r="38" spans="2:36" ht="15" customHeight="1">
      <c r="B38" s="358"/>
      <c r="C38" s="1843"/>
      <c r="D38" s="1843"/>
      <c r="E38" s="1843"/>
      <c r="F38" s="1843"/>
      <c r="G38" s="1843"/>
      <c r="H38" s="1843"/>
      <c r="I38" s="139"/>
      <c r="J38" s="2314"/>
      <c r="K38" s="2315"/>
      <c r="L38" s="2316"/>
      <c r="M38" s="2316"/>
      <c r="N38" s="2316"/>
      <c r="O38" s="2316"/>
      <c r="P38" s="2316"/>
      <c r="Q38" s="2316"/>
      <c r="R38" s="2316"/>
      <c r="S38" s="2316"/>
      <c r="T38" s="2316"/>
      <c r="U38" s="2316"/>
      <c r="V38" s="2316"/>
      <c r="W38" s="2316"/>
      <c r="X38" s="2316"/>
      <c r="Y38" s="2316"/>
      <c r="Z38" s="2316"/>
      <c r="AA38" s="2316"/>
      <c r="AB38" s="2316"/>
      <c r="AC38" s="2316"/>
      <c r="AD38" s="2316"/>
      <c r="AE38" s="2316"/>
      <c r="AF38" s="2316"/>
      <c r="AG38" s="2316"/>
      <c r="AH38" s="2316"/>
      <c r="AI38" s="2316"/>
      <c r="AJ38" s="2317"/>
    </row>
    <row r="39" spans="2:36" ht="15" customHeight="1">
      <c r="B39" s="358"/>
      <c r="C39" s="1843"/>
      <c r="D39" s="1843"/>
      <c r="E39" s="1843"/>
      <c r="F39" s="1843"/>
      <c r="G39" s="1843"/>
      <c r="H39" s="1843"/>
      <c r="I39" s="139"/>
      <c r="J39" s="2314"/>
      <c r="K39" s="2315"/>
      <c r="L39" s="2316"/>
      <c r="M39" s="2316"/>
      <c r="N39" s="2316"/>
      <c r="O39" s="2316"/>
      <c r="P39" s="2316"/>
      <c r="Q39" s="2316"/>
      <c r="R39" s="2316"/>
      <c r="S39" s="2316"/>
      <c r="T39" s="2316"/>
      <c r="U39" s="2316"/>
      <c r="V39" s="2316"/>
      <c r="W39" s="2316"/>
      <c r="X39" s="2316"/>
      <c r="Y39" s="2316"/>
      <c r="Z39" s="2316"/>
      <c r="AA39" s="2316"/>
      <c r="AB39" s="2316"/>
      <c r="AC39" s="2316"/>
      <c r="AD39" s="2316"/>
      <c r="AE39" s="2316"/>
      <c r="AF39" s="2316"/>
      <c r="AG39" s="2316"/>
      <c r="AH39" s="2316"/>
      <c r="AI39" s="2316"/>
      <c r="AJ39" s="2317"/>
    </row>
    <row r="40" spans="2:36" ht="15" customHeight="1" thickBot="1">
      <c r="B40" s="359"/>
      <c r="C40" s="969"/>
      <c r="D40" s="969"/>
      <c r="E40" s="969"/>
      <c r="F40" s="969"/>
      <c r="G40" s="969"/>
      <c r="H40" s="969"/>
      <c r="I40" s="140"/>
      <c r="J40" s="2318"/>
      <c r="K40" s="2319"/>
      <c r="L40" s="2319"/>
      <c r="M40" s="2319"/>
      <c r="N40" s="2319"/>
      <c r="O40" s="2319"/>
      <c r="P40" s="2319"/>
      <c r="Q40" s="2319"/>
      <c r="R40" s="2319"/>
      <c r="S40" s="2319"/>
      <c r="T40" s="2319"/>
      <c r="U40" s="2319"/>
      <c r="V40" s="2319"/>
      <c r="W40" s="2319"/>
      <c r="X40" s="2319"/>
      <c r="Y40" s="2319"/>
      <c r="Z40" s="2319"/>
      <c r="AA40" s="2319"/>
      <c r="AB40" s="2319"/>
      <c r="AC40" s="2319"/>
      <c r="AD40" s="2319"/>
      <c r="AE40" s="2319"/>
      <c r="AF40" s="2319"/>
      <c r="AG40" s="2319"/>
      <c r="AH40" s="2319"/>
      <c r="AI40" s="2319"/>
      <c r="AJ40" s="2320"/>
    </row>
    <row r="41" spans="2:36" s="895" customFormat="1" ht="15" customHeight="1">
      <c r="Q41" s="1837" t="s">
        <v>738</v>
      </c>
      <c r="R41" s="1837"/>
      <c r="S41" s="1837"/>
      <c r="T41" s="1837"/>
      <c r="U41" s="1837" t="s">
        <v>739</v>
      </c>
      <c r="V41" s="1837"/>
      <c r="W41" s="1837"/>
      <c r="X41" s="1837"/>
      <c r="Y41" s="1837" t="s">
        <v>8</v>
      </c>
      <c r="Z41" s="1837"/>
      <c r="AA41" s="1837"/>
      <c r="AB41" s="1837"/>
      <c r="AC41" s="1837" t="s">
        <v>7</v>
      </c>
      <c r="AD41" s="1837"/>
      <c r="AE41" s="1837"/>
      <c r="AF41" s="1837"/>
      <c r="AG41" s="1837" t="s">
        <v>28</v>
      </c>
      <c r="AH41" s="1837"/>
      <c r="AI41" s="1837"/>
      <c r="AJ41" s="1837"/>
    </row>
    <row r="42" spans="2:36" s="895" customFormat="1" ht="12.65" customHeight="1">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2:36"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1"/>
      <c r="AG46" s="381"/>
      <c r="AH46" s="381"/>
      <c r="AI46" s="381"/>
      <c r="AJ46" s="381"/>
    </row>
    <row r="47" spans="2:36">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row>
    <row r="48" spans="2:36" s="1" customFormat="1" ht="15.75" hidden="1" customHeight="1">
      <c r="B48" s="2335" t="s">
        <v>93</v>
      </c>
      <c r="C48" s="2336"/>
      <c r="D48" s="2336"/>
      <c r="E48" s="2337"/>
      <c r="F48" s="2334" t="s">
        <v>94</v>
      </c>
      <c r="G48" s="2322"/>
      <c r="H48" s="2322"/>
      <c r="I48" s="2331"/>
      <c r="J48" s="2321" t="s">
        <v>82</v>
      </c>
      <c r="K48" s="2322"/>
      <c r="L48" s="2322"/>
      <c r="M48" s="2323"/>
      <c r="N48" s="2328" t="s">
        <v>7</v>
      </c>
      <c r="O48" s="2322"/>
      <c r="P48" s="2322"/>
      <c r="Q48" s="2323"/>
      <c r="R48" s="2328" t="s">
        <v>28</v>
      </c>
      <c r="S48" s="2322"/>
      <c r="T48" s="2322"/>
      <c r="U48" s="2323"/>
      <c r="V48" s="2328" t="s">
        <v>95</v>
      </c>
      <c r="W48" s="2322"/>
      <c r="X48" s="2322"/>
      <c r="Y48" s="2331"/>
      <c r="Z48" s="69"/>
      <c r="AA48" s="70"/>
      <c r="AB48" s="70"/>
      <c r="AC48" s="2340" t="s">
        <v>18</v>
      </c>
      <c r="AD48" s="2336"/>
      <c r="AE48" s="2336"/>
      <c r="AF48" s="2337"/>
      <c r="AG48" s="2121" t="s">
        <v>92</v>
      </c>
      <c r="AH48" s="2122"/>
      <c r="AI48" s="2122"/>
      <c r="AJ48" s="2123"/>
    </row>
    <row r="49" spans="2:36" s="1" customFormat="1" ht="13" hidden="1" customHeight="1">
      <c r="B49" s="2338"/>
      <c r="C49" s="2324"/>
      <c r="D49" s="2324"/>
      <c r="E49" s="2325"/>
      <c r="F49" s="2329"/>
      <c r="G49" s="2324"/>
      <c r="H49" s="2324"/>
      <c r="I49" s="2332"/>
      <c r="J49" s="2324"/>
      <c r="K49" s="2324"/>
      <c r="L49" s="2324"/>
      <c r="M49" s="2325"/>
      <c r="N49" s="2329"/>
      <c r="O49" s="2324"/>
      <c r="P49" s="2324"/>
      <c r="Q49" s="2325"/>
      <c r="R49" s="2329"/>
      <c r="S49" s="2324"/>
      <c r="T49" s="2324"/>
      <c r="U49" s="2325"/>
      <c r="V49" s="2329"/>
      <c r="W49" s="2324"/>
      <c r="X49" s="2324"/>
      <c r="Y49" s="2332"/>
      <c r="Z49" s="71"/>
      <c r="AA49" s="71"/>
      <c r="AB49" s="72"/>
      <c r="AC49" s="2338"/>
      <c r="AD49" s="2341"/>
      <c r="AE49" s="2341"/>
      <c r="AF49" s="2325"/>
      <c r="AG49" s="2187"/>
      <c r="AH49" s="2188"/>
      <c r="AI49" s="2188"/>
      <c r="AJ49" s="2189"/>
    </row>
    <row r="50" spans="2:36" s="1" customFormat="1" ht="13" hidden="1" customHeight="1">
      <c r="B50" s="2338"/>
      <c r="C50" s="2324"/>
      <c r="D50" s="2324"/>
      <c r="E50" s="2325"/>
      <c r="F50" s="2329"/>
      <c r="G50" s="2324"/>
      <c r="H50" s="2324"/>
      <c r="I50" s="2332"/>
      <c r="J50" s="2324"/>
      <c r="K50" s="2324"/>
      <c r="L50" s="2324"/>
      <c r="M50" s="2325"/>
      <c r="N50" s="2329"/>
      <c r="O50" s="2324"/>
      <c r="P50" s="2324"/>
      <c r="Q50" s="2325"/>
      <c r="R50" s="2329"/>
      <c r="S50" s="2324"/>
      <c r="T50" s="2324"/>
      <c r="U50" s="2325"/>
      <c r="V50" s="2329"/>
      <c r="W50" s="2324"/>
      <c r="X50" s="2324"/>
      <c r="Y50" s="2332"/>
      <c r="Z50" s="71"/>
      <c r="AA50" s="71"/>
      <c r="AB50" s="71"/>
      <c r="AC50" s="2338"/>
      <c r="AD50" s="2341"/>
      <c r="AE50" s="2341"/>
      <c r="AF50" s="2325"/>
      <c r="AG50" s="2187"/>
      <c r="AH50" s="2188"/>
      <c r="AI50" s="2188"/>
      <c r="AJ50" s="2189"/>
    </row>
    <row r="51" spans="2:36" s="1" customFormat="1" ht="13" hidden="1" customHeight="1">
      <c r="B51" s="2338"/>
      <c r="C51" s="2324"/>
      <c r="D51" s="2324"/>
      <c r="E51" s="2325"/>
      <c r="F51" s="2329"/>
      <c r="G51" s="2324"/>
      <c r="H51" s="2324"/>
      <c r="I51" s="2332"/>
      <c r="J51" s="2324"/>
      <c r="K51" s="2324"/>
      <c r="L51" s="2324"/>
      <c r="M51" s="2325"/>
      <c r="N51" s="2329"/>
      <c r="O51" s="2324"/>
      <c r="P51" s="2324"/>
      <c r="Q51" s="2325"/>
      <c r="R51" s="2329"/>
      <c r="S51" s="2324"/>
      <c r="T51" s="2324"/>
      <c r="U51" s="2325"/>
      <c r="V51" s="2329"/>
      <c r="W51" s="2324"/>
      <c r="X51" s="2324"/>
      <c r="Y51" s="2332"/>
      <c r="Z51" s="71"/>
      <c r="AA51" s="71"/>
      <c r="AB51" s="71"/>
      <c r="AC51" s="2338"/>
      <c r="AD51" s="2341"/>
      <c r="AE51" s="2341"/>
      <c r="AF51" s="2325"/>
      <c r="AG51" s="2187"/>
      <c r="AH51" s="2188"/>
      <c r="AI51" s="2188"/>
      <c r="AJ51" s="2189"/>
    </row>
    <row r="52" spans="2:36" s="1" customFormat="1" ht="13" hidden="1" customHeight="1" thickBot="1">
      <c r="B52" s="2339"/>
      <c r="C52" s="2326"/>
      <c r="D52" s="2326"/>
      <c r="E52" s="2327"/>
      <c r="F52" s="2330"/>
      <c r="G52" s="2326"/>
      <c r="H52" s="2326"/>
      <c r="I52" s="2333"/>
      <c r="J52" s="2326"/>
      <c r="K52" s="2326"/>
      <c r="L52" s="2326"/>
      <c r="M52" s="2327"/>
      <c r="N52" s="2330"/>
      <c r="O52" s="2326"/>
      <c r="P52" s="2326"/>
      <c r="Q52" s="2327"/>
      <c r="R52" s="2330"/>
      <c r="S52" s="2326"/>
      <c r="T52" s="2326"/>
      <c r="U52" s="2327"/>
      <c r="V52" s="2330"/>
      <c r="W52" s="2326"/>
      <c r="X52" s="2326"/>
      <c r="Y52" s="2333"/>
      <c r="Z52" s="71"/>
      <c r="AA52" s="71"/>
      <c r="AB52" s="71"/>
      <c r="AC52" s="2339"/>
      <c r="AD52" s="2326"/>
      <c r="AE52" s="2326"/>
      <c r="AF52" s="2327"/>
      <c r="AG52" s="2190"/>
      <c r="AH52" s="2191"/>
      <c r="AI52" s="2191"/>
      <c r="AJ52" s="2192"/>
    </row>
    <row r="53" spans="2:36">
      <c r="B53" s="52"/>
      <c r="C53" s="52"/>
      <c r="D53" s="52"/>
      <c r="E53" s="52"/>
      <c r="F53" s="52"/>
      <c r="G53" s="52"/>
      <c r="H53" s="52"/>
      <c r="I53" s="58"/>
      <c r="J53" s="58"/>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row>
    <row r="54" spans="2:36">
      <c r="C54" s="40"/>
      <c r="D54" s="41"/>
      <c r="E54" s="42"/>
      <c r="F54" s="40"/>
      <c r="G54" s="40"/>
      <c r="H54" s="40"/>
      <c r="I54" s="40"/>
      <c r="J54" s="40"/>
      <c r="K54" s="40"/>
      <c r="L54" s="40"/>
      <c r="M54" s="40"/>
      <c r="N54" s="40"/>
      <c r="O54" s="40"/>
      <c r="P54" s="40"/>
      <c r="Q54" s="40"/>
      <c r="R54" s="40"/>
      <c r="S54" s="40"/>
      <c r="T54" s="40"/>
      <c r="U54" s="40"/>
      <c r="V54" s="40"/>
      <c r="W54" s="40"/>
      <c r="X54" s="40"/>
      <c r="Y54" s="40"/>
      <c r="Z54" s="40"/>
    </row>
    <row r="55" spans="2:36">
      <c r="C55" s="40"/>
      <c r="D55" s="41"/>
      <c r="E55" s="40"/>
      <c r="F55" s="40"/>
      <c r="G55" s="40"/>
      <c r="H55" s="43"/>
      <c r="I55" s="43"/>
      <c r="J55" s="43"/>
      <c r="K55" s="43"/>
      <c r="L55" s="43"/>
      <c r="M55" s="43"/>
      <c r="N55" s="43"/>
      <c r="O55" s="43"/>
      <c r="P55" s="43"/>
      <c r="Q55" s="43"/>
      <c r="R55" s="43"/>
      <c r="S55" s="43"/>
      <c r="T55" s="43"/>
      <c r="U55" s="43"/>
      <c r="V55" s="43"/>
      <c r="W55" s="43"/>
      <c r="X55" s="43"/>
      <c r="Y55" s="43"/>
      <c r="Z55" s="43"/>
      <c r="AA55" s="39"/>
      <c r="AB55" s="39"/>
      <c r="AC55" s="39"/>
      <c r="AD55" s="39"/>
      <c r="AE55" s="39"/>
      <c r="AF55" s="39"/>
      <c r="AG55" s="39"/>
      <c r="AH55" s="39"/>
      <c r="AI55" s="39"/>
    </row>
    <row r="56" spans="2:36">
      <c r="D56" s="36"/>
      <c r="H56" s="39"/>
      <c r="I56" s="55"/>
      <c r="J56" s="55"/>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row>
    <row r="57" spans="2:36">
      <c r="D57" s="36"/>
      <c r="H57" s="1872"/>
      <c r="I57" s="1872"/>
      <c r="J57" s="1872"/>
      <c r="K57" s="1872"/>
      <c r="L57" s="1872"/>
      <c r="M57" s="1872"/>
      <c r="N57" s="1872"/>
      <c r="O57" s="1872"/>
      <c r="P57" s="1872"/>
      <c r="Q57" s="1872"/>
      <c r="R57" s="1872"/>
      <c r="S57" s="1872"/>
      <c r="T57" s="1872"/>
      <c r="U57" s="1872"/>
      <c r="V57" s="1872"/>
      <c r="W57" s="1872"/>
      <c r="X57" s="1872"/>
      <c r="Y57" s="1872"/>
      <c r="Z57" s="1872"/>
      <c r="AA57" s="1872"/>
      <c r="AB57" s="1872"/>
      <c r="AC57" s="1872"/>
      <c r="AD57" s="1872"/>
      <c r="AE57" s="1872"/>
      <c r="AF57" s="1872"/>
      <c r="AG57" s="1872"/>
      <c r="AH57" s="1872"/>
      <c r="AI57" s="1872"/>
    </row>
  </sheetData>
  <sheetProtection sheet="1" selectLockedCells="1"/>
  <mergeCells count="67">
    <mergeCell ref="Q42:T45"/>
    <mergeCell ref="U42:X45"/>
    <mergeCell ref="Y42:AB45"/>
    <mergeCell ref="AC42:AF45"/>
    <mergeCell ref="AG42:AJ45"/>
    <mergeCell ref="AM21:BF23"/>
    <mergeCell ref="AM24:AS25"/>
    <mergeCell ref="AT24:AV25"/>
    <mergeCell ref="AK26:AL26"/>
    <mergeCell ref="J22:K23"/>
    <mergeCell ref="L22:W23"/>
    <mergeCell ref="L25:W25"/>
    <mergeCell ref="L26:W26"/>
    <mergeCell ref="L24:W24"/>
    <mergeCell ref="L20:AJ21"/>
    <mergeCell ref="J20:K21"/>
    <mergeCell ref="AC22:AJ23"/>
    <mergeCell ref="X22:AB23"/>
    <mergeCell ref="J24:K24"/>
    <mergeCell ref="J25:K25"/>
    <mergeCell ref="J26:K26"/>
    <mergeCell ref="H57:AI57"/>
    <mergeCell ref="J30:AJ40"/>
    <mergeCell ref="AG48:AJ52"/>
    <mergeCell ref="J48:M52"/>
    <mergeCell ref="N48:Q52"/>
    <mergeCell ref="R48:U52"/>
    <mergeCell ref="V48:Y52"/>
    <mergeCell ref="F48:I52"/>
    <mergeCell ref="C30:H40"/>
    <mergeCell ref="B48:E52"/>
    <mergeCell ref="AC48:AF52"/>
    <mergeCell ref="Q41:T41"/>
    <mergeCell ref="U41:X41"/>
    <mergeCell ref="Y41:AB41"/>
    <mergeCell ref="AC41:AF41"/>
    <mergeCell ref="AG41:AJ41"/>
    <mergeCell ref="L28:W29"/>
    <mergeCell ref="C28:H29"/>
    <mergeCell ref="C26:H27"/>
    <mergeCell ref="B28:B29"/>
    <mergeCell ref="B26:B27"/>
    <mergeCell ref="J28:K29"/>
    <mergeCell ref="Y8:AI8"/>
    <mergeCell ref="J27:K27"/>
    <mergeCell ref="B24:B25"/>
    <mergeCell ref="C24:H25"/>
    <mergeCell ref="L27:W27"/>
    <mergeCell ref="S9:AJ9"/>
    <mergeCell ref="S10:AJ10"/>
    <mergeCell ref="S11:AJ11"/>
    <mergeCell ref="C4:L4"/>
    <mergeCell ref="Y1:AJ1"/>
    <mergeCell ref="B15:AJ16"/>
    <mergeCell ref="B13:AJ13"/>
    <mergeCell ref="I22:I23"/>
    <mergeCell ref="C18:AJ18"/>
    <mergeCell ref="B20:B21"/>
    <mergeCell ref="C20:H21"/>
    <mergeCell ref="B22:B23"/>
    <mergeCell ref="C22:H23"/>
    <mergeCell ref="C3:F3"/>
    <mergeCell ref="S6:W6"/>
    <mergeCell ref="S7:W7"/>
    <mergeCell ref="S8:W8"/>
    <mergeCell ref="Y6:AI6"/>
    <mergeCell ref="Y7:AI7"/>
  </mergeCells>
  <phoneticPr fontId="3"/>
  <conditionalFormatting sqref="L22:W29">
    <cfRule type="expression" dxfId="59" priority="1" stopIfTrue="1">
      <formula>AND(MONTH(L22)&lt;10,DAY(L22)&gt;9)</formula>
    </cfRule>
    <cfRule type="expression" dxfId="58" priority="2" stopIfTrue="1">
      <formula>AND(MONTH(L22)&lt;10,DAY(L22)&lt;10)</formula>
    </cfRule>
    <cfRule type="expression" dxfId="57" priority="3" stopIfTrue="1">
      <formula>AND(MONTH(L22)&gt;9,DAY(L22)&lt;10)</formula>
    </cfRule>
  </conditionalFormatting>
  <dataValidations count="1">
    <dataValidation type="list" allowBlank="1" showInputMessage="1" showErrorMessage="1" sqref="AT24:AV25" xr:uid="{00000000-0002-0000-1300-000000000000}">
      <formula1>$AZ$24:$AZ$25</formula1>
    </dataValidation>
  </dataValidations>
  <pageMargins left="1.1023622047244095" right="0.51181102362204722" top="0.55118110236220474" bottom="0.74803149606299213" header="0.31496062992125984" footer="0.31496062992125984"/>
  <pageSetup paperSize="9" scale="99" orientation="portrait" r:id="rId1"/>
  <headerFooter>
    <oddHeader>&amp;L&amp;"ＭＳ 明朝,標準"&amp;8&amp;K00-039第23号様式（第23条関係）</oddHeader>
    <oddFooter>&amp;R&amp;"ＭＳ 明朝,標準"&amp;8&amp;K00-032受注者⇒監督員</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0">
    <tabColor theme="3" tint="0.59999389629810485"/>
  </sheetPr>
  <dimension ref="A1:AZ58"/>
  <sheetViews>
    <sheetView showZeros="0" view="pageBreakPreview" zoomScaleNormal="100" zoomScaleSheetLayoutView="100" workbookViewId="0">
      <selection activeCell="J30" sqref="J30:AJ41"/>
    </sheetView>
  </sheetViews>
  <sheetFormatPr defaultColWidth="2.36328125" defaultRowHeight="13"/>
  <cols>
    <col min="1" max="1" width="8.08984375" style="679" customWidth="1"/>
    <col min="2" max="45" width="2.36328125" style="56"/>
    <col min="46" max="46" width="15.453125" style="56" customWidth="1"/>
    <col min="47" max="47" width="8.6328125" style="56" customWidth="1"/>
    <col min="48" max="51" width="2.36328125" style="56"/>
    <col min="52" max="52" width="0" style="56" hidden="1" customWidth="1"/>
    <col min="53" max="16384" width="2.36328125" style="56"/>
  </cols>
  <sheetData>
    <row r="1" spans="1:52" s="106" customFormat="1" ht="19.5" customHeight="1">
      <c r="W1" s="217"/>
      <c r="X1" s="218"/>
      <c r="Y1" s="337"/>
      <c r="Z1" s="1556"/>
      <c r="AA1" s="1556"/>
      <c r="AB1" s="1556"/>
      <c r="AC1" s="1556"/>
      <c r="AD1" s="1556"/>
      <c r="AE1" s="1556"/>
      <c r="AF1" s="1556"/>
      <c r="AG1" s="1556"/>
      <c r="AH1" s="1556"/>
      <c r="AI1" s="1556"/>
      <c r="AJ1" s="1557"/>
      <c r="AK1" s="398" t="s">
        <v>86</v>
      </c>
    </row>
    <row r="2" spans="1:52"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52" s="589" customFormat="1" ht="15" customHeight="1">
      <c r="A3" s="679"/>
      <c r="C3" s="1843" t="s">
        <v>292</v>
      </c>
      <c r="D3" s="1844"/>
      <c r="E3" s="1844"/>
      <c r="F3" s="1844"/>
      <c r="G3" s="587"/>
      <c r="H3" s="587"/>
    </row>
    <row r="4" spans="1:52"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2" ht="15" customHeight="1">
      <c r="B5" s="381"/>
      <c r="C5" s="381"/>
      <c r="D5" s="352"/>
      <c r="E5" s="352"/>
      <c r="F5" s="352"/>
      <c r="G5" s="352"/>
      <c r="H5" s="352"/>
      <c r="I5" s="352"/>
      <c r="J5" s="352"/>
      <c r="K5" s="352"/>
      <c r="L5" s="352"/>
      <c r="M5" s="352"/>
      <c r="N5" s="352"/>
      <c r="O5" s="352"/>
      <c r="P5" s="352"/>
      <c r="Q5" s="352"/>
      <c r="R5" s="381"/>
      <c r="S5" s="381"/>
      <c r="T5" s="381"/>
      <c r="U5" s="381"/>
      <c r="V5" s="381"/>
      <c r="W5" s="381"/>
      <c r="X5" s="381"/>
      <c r="Y5" s="381"/>
      <c r="Z5" s="381"/>
      <c r="AA5" s="381"/>
      <c r="AB5" s="381"/>
      <c r="AC5" s="381"/>
      <c r="AD5" s="381"/>
      <c r="AE5" s="381"/>
      <c r="AF5" s="381"/>
      <c r="AG5" s="381"/>
      <c r="AH5" s="381"/>
      <c r="AI5" s="381"/>
      <c r="AJ5" s="381"/>
      <c r="AZ5" s="56" t="s">
        <v>347</v>
      </c>
    </row>
    <row r="6" spans="1:52" ht="30" customHeight="1">
      <c r="B6" s="381"/>
      <c r="C6" s="381"/>
      <c r="D6" s="381"/>
      <c r="E6" s="381"/>
      <c r="F6" s="381"/>
      <c r="G6" s="381"/>
      <c r="H6" s="381"/>
      <c r="I6" s="35"/>
      <c r="J6" s="35"/>
      <c r="K6" s="35"/>
      <c r="L6" s="35"/>
      <c r="M6" s="35"/>
      <c r="N6" s="35"/>
      <c r="O6" s="35"/>
      <c r="P6" s="35"/>
      <c r="Q6" s="35"/>
      <c r="R6" s="381"/>
      <c r="S6" s="1841" t="s">
        <v>65</v>
      </c>
      <c r="T6" s="2245"/>
      <c r="U6" s="2245"/>
      <c r="V6" s="2245"/>
      <c r="W6" s="2245"/>
      <c r="X6" s="299"/>
      <c r="Y6" s="2366">
        <f>各項目入力表!F3</f>
        <v>0</v>
      </c>
      <c r="Z6" s="2306"/>
      <c r="AA6" s="2306"/>
      <c r="AB6" s="2306"/>
      <c r="AC6" s="2306"/>
      <c r="AD6" s="2306"/>
      <c r="AE6" s="2306"/>
      <c r="AF6" s="2306"/>
      <c r="AG6" s="2306"/>
      <c r="AH6" s="2306"/>
      <c r="AI6" s="2306"/>
      <c r="AJ6" s="299"/>
    </row>
    <row r="7" spans="1:52" ht="30" customHeight="1">
      <c r="B7" s="381"/>
      <c r="C7" s="381"/>
      <c r="D7" s="381"/>
      <c r="E7" s="381"/>
      <c r="F7" s="381"/>
      <c r="G7" s="381"/>
      <c r="H7" s="381"/>
      <c r="I7" s="381"/>
      <c r="J7" s="381"/>
      <c r="K7" s="381"/>
      <c r="L7" s="381"/>
      <c r="M7" s="381"/>
      <c r="N7" s="381"/>
      <c r="O7" s="381"/>
      <c r="P7" s="381"/>
      <c r="Q7" s="381"/>
      <c r="R7" s="381"/>
      <c r="S7" s="1841" t="s">
        <v>29</v>
      </c>
      <c r="T7" s="2245"/>
      <c r="U7" s="2245"/>
      <c r="V7" s="2245"/>
      <c r="W7" s="2245"/>
      <c r="X7" s="300"/>
      <c r="Y7" s="2366">
        <f>各項目入力表!F4</f>
        <v>0</v>
      </c>
      <c r="Z7" s="2306"/>
      <c r="AA7" s="2306"/>
      <c r="AB7" s="2306"/>
      <c r="AC7" s="2306"/>
      <c r="AD7" s="2306"/>
      <c r="AE7" s="2306"/>
      <c r="AF7" s="2306"/>
      <c r="AG7" s="2306"/>
      <c r="AH7" s="2306"/>
      <c r="AI7" s="2306"/>
      <c r="AJ7" s="299"/>
    </row>
    <row r="8" spans="1:52" ht="30" customHeight="1">
      <c r="B8" s="381"/>
      <c r="C8" s="381"/>
      <c r="D8" s="381"/>
      <c r="E8" s="381"/>
      <c r="F8" s="381"/>
      <c r="G8" s="381"/>
      <c r="H8" s="381"/>
      <c r="I8" s="381"/>
      <c r="J8" s="381"/>
      <c r="K8" s="381"/>
      <c r="L8" s="381"/>
      <c r="M8" s="381"/>
      <c r="N8" s="381"/>
      <c r="O8" s="381"/>
      <c r="P8" s="381"/>
      <c r="Q8" s="381"/>
      <c r="R8" s="381"/>
      <c r="S8" s="1841" t="s">
        <v>30</v>
      </c>
      <c r="T8" s="2245"/>
      <c r="U8" s="2245"/>
      <c r="V8" s="2245"/>
      <c r="W8" s="2245"/>
      <c r="X8" s="296"/>
      <c r="Y8" s="2366">
        <f>各項目入力表!F5</f>
        <v>0</v>
      </c>
      <c r="Z8" s="2306"/>
      <c r="AA8" s="2306"/>
      <c r="AB8" s="2306"/>
      <c r="AC8" s="2306"/>
      <c r="AD8" s="2306"/>
      <c r="AE8" s="2306"/>
      <c r="AF8" s="2306"/>
      <c r="AG8" s="2306"/>
      <c r="AH8" s="2306"/>
      <c r="AI8" s="2306"/>
      <c r="AJ8" s="498" t="s">
        <v>60</v>
      </c>
    </row>
    <row r="9" spans="1:52" s="895" customFormat="1" ht="12" customHeight="1">
      <c r="S9" s="1402" t="s">
        <v>731</v>
      </c>
      <c r="T9" s="1402"/>
      <c r="U9" s="1402"/>
      <c r="V9" s="1402"/>
      <c r="W9" s="1402"/>
      <c r="X9" s="1402"/>
      <c r="Y9" s="1402"/>
      <c r="Z9" s="1402"/>
      <c r="AA9" s="1402"/>
      <c r="AB9" s="1402"/>
      <c r="AC9" s="1402"/>
      <c r="AD9" s="1402"/>
      <c r="AE9" s="1402"/>
      <c r="AF9" s="1402"/>
      <c r="AG9" s="1402"/>
      <c r="AH9" s="1402"/>
      <c r="AI9" s="1402"/>
      <c r="AJ9" s="1402"/>
    </row>
    <row r="10" spans="1:52" s="895" customFormat="1" ht="12" customHeight="1">
      <c r="S10" s="1403" t="s">
        <v>764</v>
      </c>
      <c r="T10" s="1403"/>
      <c r="U10" s="1403"/>
      <c r="V10" s="1403"/>
      <c r="W10" s="1403"/>
      <c r="X10" s="1403"/>
      <c r="Y10" s="1403"/>
      <c r="Z10" s="1403"/>
      <c r="AA10" s="1403"/>
      <c r="AB10" s="1403"/>
      <c r="AC10" s="1403"/>
      <c r="AD10" s="1403"/>
      <c r="AE10" s="1403"/>
      <c r="AF10" s="1403"/>
      <c r="AG10" s="1403"/>
      <c r="AH10" s="1403"/>
      <c r="AI10" s="1403"/>
      <c r="AJ10" s="1403"/>
    </row>
    <row r="11" spans="1:52" s="895" customFormat="1" ht="12" customHeight="1">
      <c r="S11" s="1403" t="s">
        <v>758</v>
      </c>
      <c r="T11" s="1403"/>
      <c r="U11" s="1403"/>
      <c r="V11" s="1403"/>
      <c r="W11" s="1403"/>
      <c r="X11" s="1403"/>
      <c r="Y11" s="1403"/>
      <c r="Z11" s="1403"/>
      <c r="AA11" s="1403"/>
      <c r="AB11" s="1403"/>
      <c r="AC11" s="1403"/>
      <c r="AD11" s="1403"/>
      <c r="AE11" s="1403"/>
      <c r="AF11" s="1403"/>
      <c r="AG11" s="1403"/>
      <c r="AH11" s="1403"/>
      <c r="AI11" s="1403"/>
      <c r="AJ11" s="1403"/>
    </row>
    <row r="12" spans="1:52"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97"/>
    </row>
    <row r="13" spans="1:52" ht="30" customHeight="1">
      <c r="B13" s="1915" t="s">
        <v>98</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52"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row>
    <row r="15" spans="1:52" ht="20.149999999999999" customHeight="1">
      <c r="B15" s="1920" t="s">
        <v>718</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2"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2" ht="15" customHeight="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c r="AN17" s="2375" t="s">
        <v>293</v>
      </c>
      <c r="AO17" s="1368"/>
      <c r="AP17" s="1368"/>
      <c r="AQ17" s="1368"/>
      <c r="AR17" s="1368"/>
      <c r="AS17" s="1368"/>
      <c r="AT17" s="1368"/>
    </row>
    <row r="18" spans="2:52"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N18" s="1368"/>
      <c r="AO18" s="1368"/>
      <c r="AP18" s="1368"/>
      <c r="AQ18" s="1368"/>
      <c r="AR18" s="1368"/>
      <c r="AS18" s="1368"/>
      <c r="AT18" s="1368"/>
    </row>
    <row r="19" spans="2:52"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c r="AN19" s="1368"/>
      <c r="AO19" s="1368"/>
      <c r="AP19" s="1368"/>
      <c r="AQ19" s="1368"/>
      <c r="AR19" s="1368"/>
      <c r="AS19" s="1368"/>
      <c r="AT19" s="1368"/>
    </row>
    <row r="20" spans="2:52" ht="15" customHeight="1" thickBot="1">
      <c r="B20" s="2305"/>
      <c r="C20" s="1916" t="s">
        <v>87</v>
      </c>
      <c r="D20" s="1916"/>
      <c r="E20" s="1916"/>
      <c r="F20" s="1916"/>
      <c r="G20" s="1916"/>
      <c r="H20" s="1916"/>
      <c r="I20" s="2369"/>
      <c r="J20" s="152"/>
      <c r="K20" s="372"/>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c r="AZ20" s="56" t="s">
        <v>288</v>
      </c>
    </row>
    <row r="21" spans="2:52" ht="15" customHeight="1" thickTop="1">
      <c r="B21" s="2367"/>
      <c r="C21" s="2368"/>
      <c r="D21" s="2368"/>
      <c r="E21" s="2368"/>
      <c r="F21" s="2368"/>
      <c r="G21" s="2368"/>
      <c r="H21" s="2368"/>
      <c r="I21" s="2370"/>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c r="AN21" s="1759" t="s">
        <v>280</v>
      </c>
      <c r="AO21" s="1010"/>
      <c r="AP21" s="1010"/>
      <c r="AQ21" s="1010"/>
      <c r="AR21" s="1010"/>
      <c r="AS21" s="1010"/>
      <c r="AT21" s="1854"/>
      <c r="AU21" s="2376" t="s">
        <v>279</v>
      </c>
      <c r="AV21" s="2377"/>
      <c r="AW21" s="2378"/>
      <c r="AZ21" s="56" t="s">
        <v>315</v>
      </c>
    </row>
    <row r="22" spans="2:52" ht="15" customHeight="1" thickBot="1">
      <c r="B22" s="1882"/>
      <c r="C22" s="1884" t="s">
        <v>100</v>
      </c>
      <c r="D22" s="1001"/>
      <c r="E22" s="1001"/>
      <c r="F22" s="1001"/>
      <c r="G22" s="1001"/>
      <c r="H22" s="1001"/>
      <c r="I22" s="1885"/>
      <c r="J22" s="161"/>
      <c r="K22" s="338"/>
      <c r="L22" s="1781">
        <f>各項目入力表!B6</f>
        <v>0</v>
      </c>
      <c r="M22" s="1781"/>
      <c r="N22" s="1781"/>
      <c r="O22" s="1781"/>
      <c r="P22" s="1781"/>
      <c r="Q22" s="1781"/>
      <c r="R22" s="1781"/>
      <c r="S22" s="1781"/>
      <c r="T22" s="1781"/>
      <c r="U22" s="1781"/>
      <c r="V22" s="406"/>
      <c r="W22" s="1001" t="s">
        <v>302</v>
      </c>
      <c r="X22" s="1922"/>
      <c r="Y22" s="1922"/>
      <c r="Z22" s="1922"/>
      <c r="AA22" s="1922"/>
      <c r="AB22" s="400"/>
      <c r="AC22" s="1918">
        <f>各項目入力表!B5</f>
        <v>0</v>
      </c>
      <c r="AD22" s="1058"/>
      <c r="AE22" s="1058"/>
      <c r="AF22" s="1058"/>
      <c r="AG22" s="1058"/>
      <c r="AH22" s="1058"/>
      <c r="AI22" s="1058"/>
      <c r="AJ22" s="1104"/>
      <c r="AN22" s="1010"/>
      <c r="AO22" s="1010"/>
      <c r="AP22" s="1010"/>
      <c r="AQ22" s="1010"/>
      <c r="AR22" s="1010"/>
      <c r="AS22" s="1010"/>
      <c r="AT22" s="1854"/>
      <c r="AU22" s="2379"/>
      <c r="AV22" s="2380"/>
      <c r="AW22" s="2381"/>
      <c r="AZ22" s="474"/>
    </row>
    <row r="23" spans="2:52" ht="15" customHeight="1" thickTop="1">
      <c r="B23" s="1883"/>
      <c r="C23" s="978"/>
      <c r="D23" s="978"/>
      <c r="E23" s="978"/>
      <c r="F23" s="978"/>
      <c r="G23" s="978"/>
      <c r="H23" s="978"/>
      <c r="I23" s="1886"/>
      <c r="J23" s="297"/>
      <c r="K23" s="344"/>
      <c r="L23" s="1852"/>
      <c r="M23" s="1852"/>
      <c r="N23" s="1852"/>
      <c r="O23" s="1852"/>
      <c r="P23" s="1852"/>
      <c r="Q23" s="1852"/>
      <c r="R23" s="1852"/>
      <c r="S23" s="1852"/>
      <c r="T23" s="1852"/>
      <c r="U23" s="1852"/>
      <c r="V23" s="403"/>
      <c r="W23" s="1924"/>
      <c r="X23" s="1924"/>
      <c r="Y23" s="1924"/>
      <c r="Z23" s="1924"/>
      <c r="AA23" s="1924"/>
      <c r="AB23" s="401"/>
      <c r="AC23" s="2201"/>
      <c r="AD23" s="2202"/>
      <c r="AE23" s="2202"/>
      <c r="AF23" s="2202"/>
      <c r="AG23" s="2202"/>
      <c r="AH23" s="2202"/>
      <c r="AI23" s="2202"/>
      <c r="AJ23" s="2203"/>
    </row>
    <row r="24" spans="2:52" ht="15" customHeight="1">
      <c r="B24" s="1882"/>
      <c r="C24" s="1884" t="s">
        <v>97</v>
      </c>
      <c r="D24" s="1001"/>
      <c r="E24" s="1001"/>
      <c r="F24" s="1001"/>
      <c r="G24" s="1001"/>
      <c r="H24" s="1001"/>
      <c r="I24" s="1885"/>
      <c r="J24" s="180"/>
      <c r="K24" s="174"/>
      <c r="L24" s="2359">
        <f>IF(AU21=AZ20,各項目入力表!B9,各項目入力表!D7)</f>
        <v>0</v>
      </c>
      <c r="M24" s="2360"/>
      <c r="N24" s="2360"/>
      <c r="O24" s="2360"/>
      <c r="P24" s="2360"/>
      <c r="Q24" s="2360"/>
      <c r="R24" s="2360"/>
      <c r="S24" s="2360"/>
      <c r="T24" s="2360"/>
      <c r="U24" s="2361"/>
      <c r="V24" s="1087" t="s">
        <v>500</v>
      </c>
      <c r="W24" s="1088"/>
      <c r="X24" s="1088"/>
      <c r="Y24" s="1088"/>
      <c r="Z24" s="1088"/>
      <c r="AA24" s="1088"/>
      <c r="AB24" s="1088"/>
      <c r="AC24" s="1088"/>
      <c r="AD24" s="1088"/>
      <c r="AE24" s="1088"/>
      <c r="AF24" s="1088"/>
      <c r="AG24" s="1088"/>
      <c r="AH24" s="1088"/>
      <c r="AI24" s="1088"/>
      <c r="AJ24" s="2357"/>
    </row>
    <row r="25" spans="2:52" ht="15" customHeight="1">
      <c r="B25" s="1883"/>
      <c r="C25" s="978"/>
      <c r="D25" s="978"/>
      <c r="E25" s="978"/>
      <c r="F25" s="978"/>
      <c r="G25" s="978"/>
      <c r="H25" s="978"/>
      <c r="I25" s="1886"/>
      <c r="J25" s="137"/>
      <c r="K25" s="138"/>
      <c r="L25" s="2362"/>
      <c r="M25" s="2362"/>
      <c r="N25" s="2362"/>
      <c r="O25" s="2362"/>
      <c r="P25" s="2362"/>
      <c r="Q25" s="2362"/>
      <c r="R25" s="2362"/>
      <c r="S25" s="2362"/>
      <c r="T25" s="2362"/>
      <c r="U25" s="2363"/>
      <c r="V25" s="1007"/>
      <c r="W25" s="1007"/>
      <c r="X25" s="1007"/>
      <c r="Y25" s="1007"/>
      <c r="Z25" s="1007"/>
      <c r="AA25" s="1007"/>
      <c r="AB25" s="1007"/>
      <c r="AC25" s="1007"/>
      <c r="AD25" s="1007"/>
      <c r="AE25" s="1007"/>
      <c r="AF25" s="1007"/>
      <c r="AG25" s="1007"/>
      <c r="AH25" s="1007"/>
      <c r="AI25" s="1007"/>
      <c r="AJ25" s="2358"/>
    </row>
    <row r="26" spans="2:52" ht="15" customHeight="1">
      <c r="B26" s="2293"/>
      <c r="C26" s="2382" t="s">
        <v>99</v>
      </c>
      <c r="D26" s="2382"/>
      <c r="E26" s="2382"/>
      <c r="F26" s="2382"/>
      <c r="G26" s="2382"/>
      <c r="H26" s="2382"/>
      <c r="I26" s="2384"/>
      <c r="J26" s="178"/>
      <c r="K26" s="427"/>
      <c r="L26" s="2359">
        <f>IF(AU21=AZ20,各項目入力表!D7,各項目入力表!D8)</f>
        <v>0</v>
      </c>
      <c r="M26" s="2364"/>
      <c r="N26" s="2364"/>
      <c r="O26" s="2364"/>
      <c r="P26" s="2364"/>
      <c r="Q26" s="2364"/>
      <c r="R26" s="2364"/>
      <c r="S26" s="2364"/>
      <c r="T26" s="2364"/>
      <c r="U26" s="2361"/>
      <c r="V26" s="1087" t="s">
        <v>497</v>
      </c>
      <c r="W26" s="1088"/>
      <c r="X26" s="1088"/>
      <c r="Y26" s="1088"/>
      <c r="Z26" s="1088"/>
      <c r="AA26" s="1088"/>
      <c r="AB26" s="1088"/>
      <c r="AC26" s="1088"/>
      <c r="AD26" s="1088"/>
      <c r="AE26" s="1088"/>
      <c r="AF26" s="1088"/>
      <c r="AG26" s="1088"/>
      <c r="AH26" s="1088"/>
      <c r="AI26" s="1088"/>
      <c r="AJ26" s="2357"/>
      <c r="AL26" s="399" t="s">
        <v>222</v>
      </c>
      <c r="AO26" s="62"/>
      <c r="AP26" s="40"/>
      <c r="AR26" s="57"/>
      <c r="AS26" s="54"/>
      <c r="AT26" s="54"/>
      <c r="AU26" s="54"/>
      <c r="AV26" s="54"/>
      <c r="AW26" s="54"/>
      <c r="AX26" s="54"/>
      <c r="AY26" s="54"/>
    </row>
    <row r="27" spans="2:52" ht="15" customHeight="1">
      <c r="B27" s="1677"/>
      <c r="C27" s="2383"/>
      <c r="D27" s="2383"/>
      <c r="E27" s="2383"/>
      <c r="F27" s="2383"/>
      <c r="G27" s="2383"/>
      <c r="H27" s="2383"/>
      <c r="I27" s="1678"/>
      <c r="J27" s="501"/>
      <c r="K27" s="428"/>
      <c r="L27" s="2365"/>
      <c r="M27" s="2365"/>
      <c r="N27" s="2365"/>
      <c r="O27" s="2365"/>
      <c r="P27" s="2365"/>
      <c r="Q27" s="2365"/>
      <c r="R27" s="2365"/>
      <c r="S27" s="2365"/>
      <c r="T27" s="2365"/>
      <c r="U27" s="2363"/>
      <c r="V27" s="1007"/>
      <c r="W27" s="1007"/>
      <c r="X27" s="1007"/>
      <c r="Y27" s="1007"/>
      <c r="Z27" s="1007"/>
      <c r="AA27" s="1007"/>
      <c r="AB27" s="1007"/>
      <c r="AC27" s="1007"/>
      <c r="AD27" s="1007"/>
      <c r="AE27" s="1007"/>
      <c r="AF27" s="1007"/>
      <c r="AG27" s="1007"/>
      <c r="AH27" s="1007"/>
      <c r="AI27" s="1007"/>
      <c r="AJ27" s="2358"/>
      <c r="AO27" s="44"/>
      <c r="AR27" s="59"/>
      <c r="AS27" s="60"/>
      <c r="AT27" s="60"/>
      <c r="AU27" s="60"/>
      <c r="AV27" s="60"/>
      <c r="AW27" s="60"/>
      <c r="AX27" s="60"/>
      <c r="AY27" s="60"/>
    </row>
    <row r="28" spans="2:52" ht="15" customHeight="1">
      <c r="B28" s="2275"/>
      <c r="C28" s="1848" t="s">
        <v>88</v>
      </c>
      <c r="D28" s="1849"/>
      <c r="E28" s="1849"/>
      <c r="F28" s="1849"/>
      <c r="G28" s="1849"/>
      <c r="H28" s="1849"/>
      <c r="I28" s="2277"/>
      <c r="J28" s="179"/>
      <c r="K28" s="340"/>
      <c r="L28" s="1784"/>
      <c r="M28" s="1784"/>
      <c r="N28" s="1784"/>
      <c r="O28" s="1784"/>
      <c r="P28" s="1784"/>
      <c r="Q28" s="1784"/>
      <c r="R28" s="1784"/>
      <c r="S28" s="1784"/>
      <c r="T28" s="1784"/>
      <c r="U28" s="1784"/>
      <c r="V28" s="2355"/>
      <c r="W28" s="1479"/>
      <c r="X28" s="1479"/>
      <c r="Y28" s="1479"/>
      <c r="Z28" s="1479"/>
      <c r="AA28" s="1479"/>
      <c r="AB28" s="1479"/>
      <c r="AC28" s="1479"/>
      <c r="AD28" s="1479"/>
      <c r="AE28" s="1479"/>
      <c r="AF28" s="1479"/>
      <c r="AG28" s="1479"/>
      <c r="AH28" s="1479"/>
      <c r="AI28" s="1479"/>
      <c r="AJ28" s="2356"/>
    </row>
    <row r="29" spans="2:52" ht="15" customHeight="1">
      <c r="B29" s="2230"/>
      <c r="C29" s="1917"/>
      <c r="D29" s="1917"/>
      <c r="E29" s="1917"/>
      <c r="F29" s="1917"/>
      <c r="G29" s="1917"/>
      <c r="H29" s="1917"/>
      <c r="I29" s="2231"/>
      <c r="J29" s="429"/>
      <c r="K29" s="396"/>
      <c r="L29" s="2307"/>
      <c r="M29" s="2307"/>
      <c r="N29" s="2307"/>
      <c r="O29" s="2307"/>
      <c r="P29" s="2307"/>
      <c r="Q29" s="2307"/>
      <c r="R29" s="2307"/>
      <c r="S29" s="2307"/>
      <c r="T29" s="2307"/>
      <c r="U29" s="2307"/>
      <c r="V29" s="990"/>
      <c r="W29" s="990"/>
      <c r="X29" s="990"/>
      <c r="Y29" s="990"/>
      <c r="Z29" s="990"/>
      <c r="AA29" s="990"/>
      <c r="AB29" s="990"/>
      <c r="AC29" s="990"/>
      <c r="AD29" s="990"/>
      <c r="AE29" s="990"/>
      <c r="AF29" s="990"/>
      <c r="AG29" s="990"/>
      <c r="AH29" s="990"/>
      <c r="AI29" s="990"/>
      <c r="AJ29" s="991"/>
    </row>
    <row r="30" spans="2:52" ht="15" customHeight="1">
      <c r="B30" s="374"/>
      <c r="C30" s="2136" t="s">
        <v>91</v>
      </c>
      <c r="D30" s="2136"/>
      <c r="E30" s="2136"/>
      <c r="F30" s="2136"/>
      <c r="G30" s="2136"/>
      <c r="H30" s="2136"/>
      <c r="I30" s="376"/>
      <c r="J30" s="1929"/>
      <c r="K30" s="1930"/>
      <c r="L30" s="1930"/>
      <c r="M30" s="1930"/>
      <c r="N30" s="1930"/>
      <c r="O30" s="1930"/>
      <c r="P30" s="1930"/>
      <c r="Q30" s="1930"/>
      <c r="R30" s="1930"/>
      <c r="S30" s="1930"/>
      <c r="T30" s="1930"/>
      <c r="U30" s="1930"/>
      <c r="V30" s="1930"/>
      <c r="W30" s="1930"/>
      <c r="X30" s="1930"/>
      <c r="Y30" s="1930"/>
      <c r="Z30" s="1930"/>
      <c r="AA30" s="1930"/>
      <c r="AB30" s="1930"/>
      <c r="AC30" s="1930"/>
      <c r="AD30" s="1930"/>
      <c r="AE30" s="1930"/>
      <c r="AF30" s="1930"/>
      <c r="AG30" s="1930"/>
      <c r="AH30" s="1930"/>
      <c r="AI30" s="1930"/>
      <c r="AJ30" s="1931"/>
    </row>
    <row r="31" spans="2:52" ht="15" customHeight="1">
      <c r="B31" s="377"/>
      <c r="C31" s="2353"/>
      <c r="D31" s="2353"/>
      <c r="E31" s="2353"/>
      <c r="F31" s="2353"/>
      <c r="G31" s="2353"/>
      <c r="H31" s="2353"/>
      <c r="I31" s="378"/>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2:52" ht="15" customHeight="1">
      <c r="B32" s="377"/>
      <c r="C32" s="2353"/>
      <c r="D32" s="2353"/>
      <c r="E32" s="2353"/>
      <c r="F32" s="2353"/>
      <c r="G32" s="2353"/>
      <c r="H32" s="2353"/>
      <c r="I32" s="378"/>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1:36" ht="15" customHeight="1">
      <c r="B33" s="377"/>
      <c r="C33" s="2353"/>
      <c r="D33" s="2353"/>
      <c r="E33" s="2353"/>
      <c r="F33" s="2353"/>
      <c r="G33" s="2353"/>
      <c r="H33" s="2353"/>
      <c r="I33" s="378"/>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1:36" ht="15" customHeight="1">
      <c r="B34" s="377"/>
      <c r="C34" s="2353"/>
      <c r="D34" s="2353"/>
      <c r="E34" s="2353"/>
      <c r="F34" s="2353"/>
      <c r="G34" s="2353"/>
      <c r="H34" s="2353"/>
      <c r="I34" s="378"/>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1:36" ht="15" customHeight="1">
      <c r="B35" s="377"/>
      <c r="C35" s="2353"/>
      <c r="D35" s="2353"/>
      <c r="E35" s="2353"/>
      <c r="F35" s="2353"/>
      <c r="G35" s="2353"/>
      <c r="H35" s="2353"/>
      <c r="I35" s="378"/>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1:36" ht="15" customHeight="1">
      <c r="B36" s="377"/>
      <c r="C36" s="2353"/>
      <c r="D36" s="2353"/>
      <c r="E36" s="2353"/>
      <c r="F36" s="2353"/>
      <c r="G36" s="2353"/>
      <c r="H36" s="2353"/>
      <c r="I36" s="378"/>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1:36" ht="15" customHeight="1">
      <c r="B37" s="377"/>
      <c r="C37" s="2353"/>
      <c r="D37" s="2353"/>
      <c r="E37" s="2353"/>
      <c r="F37" s="2353"/>
      <c r="G37" s="2353"/>
      <c r="H37" s="2353"/>
      <c r="I37" s="378"/>
      <c r="J37" s="1932"/>
      <c r="K37" s="1933"/>
      <c r="L37" s="1933"/>
      <c r="M37" s="1933"/>
      <c r="N37" s="1933"/>
      <c r="O37" s="1933"/>
      <c r="P37" s="1933"/>
      <c r="Q37" s="1933"/>
      <c r="R37" s="1933"/>
      <c r="S37" s="1933"/>
      <c r="T37" s="1933"/>
      <c r="U37" s="1933"/>
      <c r="V37" s="1933"/>
      <c r="W37" s="1933"/>
      <c r="X37" s="1933"/>
      <c r="Y37" s="1933"/>
      <c r="Z37" s="1933"/>
      <c r="AA37" s="1933"/>
      <c r="AB37" s="1933"/>
      <c r="AC37" s="1933"/>
      <c r="AD37" s="1933"/>
      <c r="AE37" s="1933"/>
      <c r="AF37" s="1933"/>
      <c r="AG37" s="1933"/>
      <c r="AH37" s="1933"/>
      <c r="AI37" s="1933"/>
      <c r="AJ37" s="1934"/>
    </row>
    <row r="38" spans="1:36" ht="15" customHeight="1">
      <c r="B38" s="358"/>
      <c r="C38" s="2353"/>
      <c r="D38" s="2353"/>
      <c r="E38" s="2353"/>
      <c r="F38" s="2353"/>
      <c r="G38" s="2353"/>
      <c r="H38" s="2353"/>
      <c r="I38" s="341"/>
      <c r="J38" s="1932"/>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H38" s="1933"/>
      <c r="AI38" s="1933"/>
      <c r="AJ38" s="1934"/>
    </row>
    <row r="39" spans="1:36" ht="15" customHeight="1">
      <c r="B39" s="358"/>
      <c r="C39" s="2353"/>
      <c r="D39" s="2353"/>
      <c r="E39" s="2353"/>
      <c r="F39" s="2353"/>
      <c r="G39" s="2353"/>
      <c r="H39" s="2353"/>
      <c r="I39" s="341"/>
      <c r="J39" s="1932"/>
      <c r="K39" s="1933"/>
      <c r="L39" s="1933"/>
      <c r="M39" s="1933"/>
      <c r="N39" s="1933"/>
      <c r="O39" s="1933"/>
      <c r="P39" s="1933"/>
      <c r="Q39" s="1933"/>
      <c r="R39" s="1933"/>
      <c r="S39" s="1933"/>
      <c r="T39" s="1933"/>
      <c r="U39" s="1933"/>
      <c r="V39" s="1933"/>
      <c r="W39" s="1933"/>
      <c r="X39" s="1933"/>
      <c r="Y39" s="1933"/>
      <c r="Z39" s="1933"/>
      <c r="AA39" s="1933"/>
      <c r="AB39" s="1933"/>
      <c r="AC39" s="1933"/>
      <c r="AD39" s="1933"/>
      <c r="AE39" s="1933"/>
      <c r="AF39" s="1933"/>
      <c r="AG39" s="1933"/>
      <c r="AH39" s="1933"/>
      <c r="AI39" s="1933"/>
      <c r="AJ39" s="1934"/>
    </row>
    <row r="40" spans="1:36" ht="15" customHeight="1">
      <c r="B40" s="358"/>
      <c r="C40" s="2353"/>
      <c r="D40" s="2353"/>
      <c r="E40" s="2353"/>
      <c r="F40" s="2353"/>
      <c r="G40" s="2353"/>
      <c r="H40" s="2353"/>
      <c r="I40" s="341"/>
      <c r="J40" s="1932"/>
      <c r="K40" s="1933"/>
      <c r="L40" s="1933"/>
      <c r="M40" s="1933"/>
      <c r="N40" s="1933"/>
      <c r="O40" s="1933"/>
      <c r="P40" s="1933"/>
      <c r="Q40" s="1933"/>
      <c r="R40" s="1933"/>
      <c r="S40" s="1933"/>
      <c r="T40" s="1933"/>
      <c r="U40" s="1933"/>
      <c r="V40" s="1933"/>
      <c r="W40" s="1933"/>
      <c r="X40" s="1933"/>
      <c r="Y40" s="1933"/>
      <c r="Z40" s="1933"/>
      <c r="AA40" s="1933"/>
      <c r="AB40" s="1933"/>
      <c r="AC40" s="1933"/>
      <c r="AD40" s="1933"/>
      <c r="AE40" s="1933"/>
      <c r="AF40" s="1933"/>
      <c r="AG40" s="1933"/>
      <c r="AH40" s="1933"/>
      <c r="AI40" s="1933"/>
      <c r="AJ40" s="1934"/>
    </row>
    <row r="41" spans="1:36" ht="15" customHeight="1" thickBot="1">
      <c r="B41" s="359"/>
      <c r="C41" s="2354"/>
      <c r="D41" s="2354"/>
      <c r="E41" s="2354"/>
      <c r="F41" s="2354"/>
      <c r="G41" s="2354"/>
      <c r="H41" s="2354"/>
      <c r="I41" s="342"/>
      <c r="J41" s="1941"/>
      <c r="K41" s="1942"/>
      <c r="L41" s="1942"/>
      <c r="M41" s="1942"/>
      <c r="N41" s="1942"/>
      <c r="O41" s="1942"/>
      <c r="P41" s="1942"/>
      <c r="Q41" s="1942"/>
      <c r="R41" s="1942"/>
      <c r="S41" s="1942"/>
      <c r="T41" s="1942"/>
      <c r="U41" s="1942"/>
      <c r="V41" s="1942"/>
      <c r="W41" s="1942"/>
      <c r="X41" s="1942"/>
      <c r="Y41" s="1942"/>
      <c r="Z41" s="1942"/>
      <c r="AA41" s="1942"/>
      <c r="AB41" s="1942"/>
      <c r="AC41" s="1942"/>
      <c r="AD41" s="1942"/>
      <c r="AE41" s="1942"/>
      <c r="AF41" s="1942"/>
      <c r="AG41" s="1942"/>
      <c r="AH41" s="1942"/>
      <c r="AI41" s="1942"/>
      <c r="AJ41" s="1943"/>
    </row>
    <row r="42" spans="1:36" s="895" customFormat="1" ht="15" customHeight="1">
      <c r="Q42" s="1837" t="s">
        <v>738</v>
      </c>
      <c r="R42" s="1837"/>
      <c r="S42" s="1837"/>
      <c r="T42" s="1837"/>
      <c r="U42" s="1837" t="s">
        <v>739</v>
      </c>
      <c r="V42" s="1837"/>
      <c r="W42" s="1837"/>
      <c r="X42" s="1837"/>
      <c r="Y42" s="1837" t="s">
        <v>8</v>
      </c>
      <c r="Z42" s="1837"/>
      <c r="AA42" s="1837"/>
      <c r="AB42" s="1837"/>
      <c r="AC42" s="1837" t="s">
        <v>7</v>
      </c>
      <c r="AD42" s="1837"/>
      <c r="AE42" s="1837"/>
      <c r="AF42" s="1837"/>
      <c r="AG42" s="1837" t="s">
        <v>28</v>
      </c>
      <c r="AH42" s="1837"/>
      <c r="AI42" s="1837"/>
      <c r="AJ42" s="1837"/>
    </row>
    <row r="43" spans="1:36"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1: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1:36">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row>
    <row r="48" spans="1:36" s="325" customFormat="1">
      <c r="A48" s="679"/>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381"/>
    </row>
    <row r="49" spans="2:36" s="308" customFormat="1" ht="15.75" hidden="1" customHeight="1">
      <c r="B49" s="283"/>
      <c r="C49" s="2371" t="s">
        <v>287</v>
      </c>
      <c r="D49" s="2268"/>
      <c r="E49" s="2268"/>
      <c r="F49" s="2372"/>
      <c r="G49" s="2373" t="s">
        <v>68</v>
      </c>
      <c r="H49" s="2268"/>
      <c r="I49" s="2268"/>
      <c r="J49" s="2352"/>
      <c r="K49" s="2351" t="s">
        <v>8</v>
      </c>
      <c r="L49" s="2268"/>
      <c r="M49" s="2268"/>
      <c r="N49" s="2372"/>
      <c r="O49" s="311"/>
      <c r="P49" s="331"/>
      <c r="Q49" s="2374" t="s">
        <v>7</v>
      </c>
      <c r="R49" s="2268"/>
      <c r="S49" s="2268"/>
      <c r="T49" s="2268"/>
      <c r="U49" s="331"/>
      <c r="V49" s="312"/>
      <c r="W49" s="311"/>
      <c r="X49" s="310"/>
      <c r="Y49" s="2374" t="s">
        <v>28</v>
      </c>
      <c r="Z49" s="2268"/>
      <c r="AA49" s="2268"/>
      <c r="AB49" s="2268"/>
      <c r="AC49" s="331"/>
      <c r="AD49" s="313"/>
      <c r="AE49" s="2351" t="s">
        <v>283</v>
      </c>
      <c r="AF49" s="2268"/>
      <c r="AG49" s="2268"/>
      <c r="AH49" s="2352"/>
      <c r="AJ49" s="306"/>
    </row>
    <row r="50" spans="2:36" s="1" customFormat="1" ht="17.149999999999999" hidden="1" customHeight="1">
      <c r="B50" s="329"/>
      <c r="C50" s="328"/>
      <c r="D50" s="326"/>
      <c r="E50" s="326"/>
      <c r="F50" s="322"/>
      <c r="G50" s="330"/>
      <c r="H50" s="326"/>
      <c r="I50" s="326"/>
      <c r="J50" s="315"/>
      <c r="K50" s="328"/>
      <c r="L50" s="326"/>
      <c r="M50" s="326"/>
      <c r="N50" s="322"/>
      <c r="O50" s="330"/>
      <c r="P50" s="326"/>
      <c r="Q50" s="326"/>
      <c r="R50" s="326"/>
      <c r="S50" s="326"/>
      <c r="T50" s="326"/>
      <c r="U50" s="326"/>
      <c r="V50" s="322"/>
      <c r="W50" s="330"/>
      <c r="X50" s="327"/>
      <c r="Y50" s="327"/>
      <c r="Z50" s="327"/>
      <c r="AA50" s="327"/>
      <c r="AB50" s="327"/>
      <c r="AC50" s="327"/>
      <c r="AD50" s="332"/>
      <c r="AE50" s="326"/>
      <c r="AF50" s="326"/>
      <c r="AG50" s="326"/>
      <c r="AH50" s="315"/>
      <c r="AJ50" s="26"/>
    </row>
    <row r="51" spans="2:36" s="1" customFormat="1" ht="17.149999999999999" hidden="1" customHeight="1">
      <c r="B51" s="329"/>
      <c r="C51" s="321"/>
      <c r="D51" s="326"/>
      <c r="E51" s="326"/>
      <c r="F51" s="322"/>
      <c r="G51" s="314"/>
      <c r="H51" s="326"/>
      <c r="I51" s="326"/>
      <c r="J51" s="315"/>
      <c r="K51" s="321"/>
      <c r="L51" s="326"/>
      <c r="M51" s="326"/>
      <c r="N51" s="322"/>
      <c r="O51" s="314"/>
      <c r="P51" s="326"/>
      <c r="Q51" s="326"/>
      <c r="R51" s="326"/>
      <c r="S51" s="326"/>
      <c r="T51" s="326"/>
      <c r="U51" s="326"/>
      <c r="V51" s="322"/>
      <c r="W51" s="333"/>
      <c r="X51" s="327"/>
      <c r="Y51" s="327"/>
      <c r="Z51" s="327"/>
      <c r="AA51" s="327"/>
      <c r="AB51" s="327"/>
      <c r="AC51" s="327"/>
      <c r="AD51" s="332"/>
      <c r="AE51" s="326"/>
      <c r="AF51" s="326"/>
      <c r="AG51" s="326"/>
      <c r="AH51" s="315"/>
      <c r="AJ51" s="26"/>
    </row>
    <row r="52" spans="2:36" s="1" customFormat="1" ht="17.149999999999999" hidden="1" customHeight="1" thickBot="1">
      <c r="B52" s="329"/>
      <c r="C52" s="323"/>
      <c r="D52" s="317"/>
      <c r="E52" s="317"/>
      <c r="F52" s="324"/>
      <c r="G52" s="316"/>
      <c r="H52" s="317"/>
      <c r="I52" s="317"/>
      <c r="J52" s="318"/>
      <c r="K52" s="323"/>
      <c r="L52" s="317"/>
      <c r="M52" s="317"/>
      <c r="N52" s="324"/>
      <c r="O52" s="316"/>
      <c r="P52" s="317"/>
      <c r="Q52" s="317"/>
      <c r="R52" s="317"/>
      <c r="S52" s="317"/>
      <c r="T52" s="317"/>
      <c r="U52" s="317"/>
      <c r="V52" s="324"/>
      <c r="W52" s="334"/>
      <c r="X52" s="319"/>
      <c r="Y52" s="319"/>
      <c r="Z52" s="319"/>
      <c r="AA52" s="319"/>
      <c r="AB52" s="319"/>
      <c r="AC52" s="319"/>
      <c r="AD52" s="335"/>
      <c r="AE52" s="317"/>
      <c r="AF52" s="317"/>
      <c r="AG52" s="317"/>
      <c r="AH52" s="318"/>
      <c r="AJ52" s="26"/>
    </row>
    <row r="53" spans="2:36" hidden="1">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row>
    <row r="54" spans="2:36">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row>
    <row r="55" spans="2:36">
      <c r="C55" s="40"/>
      <c r="D55" s="41"/>
      <c r="E55" s="42"/>
      <c r="F55" s="40"/>
      <c r="G55" s="40"/>
      <c r="H55" s="40"/>
      <c r="I55" s="40"/>
      <c r="J55" s="40"/>
      <c r="K55" s="40"/>
      <c r="L55" s="40"/>
      <c r="M55" s="40"/>
      <c r="N55" s="40"/>
      <c r="O55" s="40"/>
      <c r="P55" s="40"/>
      <c r="Q55" s="40"/>
      <c r="R55" s="40"/>
      <c r="S55" s="40"/>
      <c r="T55" s="40"/>
      <c r="U55" s="40"/>
      <c r="V55" s="40"/>
      <c r="W55" s="40"/>
      <c r="X55" s="40"/>
      <c r="Y55" s="40"/>
      <c r="Z55" s="40"/>
    </row>
    <row r="56" spans="2:36">
      <c r="C56" s="40"/>
      <c r="D56" s="41"/>
      <c r="E56" s="40"/>
      <c r="F56" s="40"/>
      <c r="G56" s="40"/>
      <c r="H56" s="43"/>
      <c r="I56" s="43"/>
      <c r="J56" s="43"/>
      <c r="K56" s="43"/>
      <c r="L56" s="43"/>
      <c r="M56" s="43"/>
      <c r="N56" s="43"/>
      <c r="O56" s="43"/>
      <c r="P56" s="43"/>
      <c r="Q56" s="43"/>
      <c r="R56" s="43"/>
      <c r="S56" s="43"/>
      <c r="T56" s="43"/>
      <c r="U56" s="43"/>
      <c r="V56" s="43"/>
      <c r="W56" s="43"/>
      <c r="X56" s="43"/>
      <c r="Y56" s="43"/>
      <c r="Z56" s="43"/>
      <c r="AA56" s="55"/>
      <c r="AB56" s="55"/>
      <c r="AC56" s="55"/>
      <c r="AD56" s="55"/>
      <c r="AE56" s="55"/>
      <c r="AF56" s="55"/>
      <c r="AG56" s="55"/>
      <c r="AH56" s="55"/>
      <c r="AI56" s="55"/>
    </row>
    <row r="57" spans="2:36">
      <c r="D57" s="36"/>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row>
    <row r="58" spans="2:36">
      <c r="D58" s="36"/>
      <c r="H58" s="1872"/>
      <c r="I58" s="1872"/>
      <c r="J58" s="1872"/>
      <c r="K58" s="1872"/>
      <c r="L58" s="1872"/>
      <c r="M58" s="1872"/>
      <c r="N58" s="1872"/>
      <c r="O58" s="1872"/>
      <c r="P58" s="1872"/>
      <c r="Q58" s="1872"/>
      <c r="R58" s="1872"/>
      <c r="S58" s="1872"/>
      <c r="T58" s="1872"/>
      <c r="U58" s="1872"/>
      <c r="V58" s="1872"/>
      <c r="W58" s="1872"/>
      <c r="X58" s="1872"/>
      <c r="Y58" s="1872"/>
      <c r="Z58" s="1872"/>
      <c r="AA58" s="1872"/>
      <c r="AB58" s="1872"/>
      <c r="AC58" s="1872"/>
      <c r="AD58" s="1872"/>
      <c r="AE58" s="1872"/>
      <c r="AF58" s="1872"/>
      <c r="AG58" s="1872"/>
      <c r="AH58" s="1872"/>
      <c r="AI58" s="1872"/>
    </row>
  </sheetData>
  <sheetProtection sheet="1" selectLockedCells="1"/>
  <mergeCells count="62">
    <mergeCell ref="Q43:T46"/>
    <mergeCell ref="U43:X46"/>
    <mergeCell ref="Y43:AB46"/>
    <mergeCell ref="AC43:AF46"/>
    <mergeCell ref="AG43:AJ46"/>
    <mergeCell ref="Q42:T42"/>
    <mergeCell ref="U42:X42"/>
    <mergeCell ref="Y42:AB42"/>
    <mergeCell ref="AC42:AF42"/>
    <mergeCell ref="AG42:AJ42"/>
    <mergeCell ref="B28:B29"/>
    <mergeCell ref="C28:H29"/>
    <mergeCell ref="AN17:AT19"/>
    <mergeCell ref="AN21:AT22"/>
    <mergeCell ref="AU21:AW22"/>
    <mergeCell ref="L20:AJ21"/>
    <mergeCell ref="W22:AA23"/>
    <mergeCell ref="B26:B27"/>
    <mergeCell ref="C26:H27"/>
    <mergeCell ref="I26:I27"/>
    <mergeCell ref="B24:B25"/>
    <mergeCell ref="C24:H25"/>
    <mergeCell ref="I24:I25"/>
    <mergeCell ref="B22:B23"/>
    <mergeCell ref="C22:H23"/>
    <mergeCell ref="I22:I23"/>
    <mergeCell ref="C49:F49"/>
    <mergeCell ref="G49:J49"/>
    <mergeCell ref="K49:N49"/>
    <mergeCell ref="Q49:T49"/>
    <mergeCell ref="Y49:AB49"/>
    <mergeCell ref="C4:L4"/>
    <mergeCell ref="S7:W7"/>
    <mergeCell ref="Y7:AI7"/>
    <mergeCell ref="S6:W6"/>
    <mergeCell ref="Y6:AI6"/>
    <mergeCell ref="S8:W8"/>
    <mergeCell ref="B20:B21"/>
    <mergeCell ref="C20:H21"/>
    <mergeCell ref="I20:I21"/>
    <mergeCell ref="B13:AJ13"/>
    <mergeCell ref="B15:AJ16"/>
    <mergeCell ref="B18:AJ18"/>
    <mergeCell ref="S9:AJ9"/>
    <mergeCell ref="S10:AJ10"/>
    <mergeCell ref="S11:AJ11"/>
    <mergeCell ref="Z1:AJ1"/>
    <mergeCell ref="H58:AI58"/>
    <mergeCell ref="L22:U23"/>
    <mergeCell ref="AE49:AH49"/>
    <mergeCell ref="I28:I29"/>
    <mergeCell ref="C30:H41"/>
    <mergeCell ref="J30:AJ41"/>
    <mergeCell ref="V28:AJ29"/>
    <mergeCell ref="L28:U29"/>
    <mergeCell ref="V24:AJ25"/>
    <mergeCell ref="V26:AJ27"/>
    <mergeCell ref="L24:U25"/>
    <mergeCell ref="L26:U27"/>
    <mergeCell ref="C3:F3"/>
    <mergeCell ref="AC22:AJ23"/>
    <mergeCell ref="Y8:AI8"/>
  </mergeCells>
  <phoneticPr fontId="3"/>
  <conditionalFormatting sqref="L22:U23">
    <cfRule type="expression" dxfId="56" priority="4" stopIfTrue="1">
      <formula>AND(MONTH(L22)&lt;10,DAY(L22)&gt;9)</formula>
    </cfRule>
    <cfRule type="expression" dxfId="55" priority="5" stopIfTrue="1">
      <formula>AND(MONTH(L22)&lt;10,DAY(L22)&lt;10)</formula>
    </cfRule>
    <cfRule type="expression" dxfId="54" priority="6" stopIfTrue="1">
      <formula>AND(MONTH(L22)&gt;9,DAY(L22)&lt;10)</formula>
    </cfRule>
  </conditionalFormatting>
  <conditionalFormatting sqref="L28:U29">
    <cfRule type="expression" dxfId="53" priority="1" stopIfTrue="1">
      <formula>AND(MONTH(L28)&lt;10,DAY(L28)&gt;9)</formula>
    </cfRule>
    <cfRule type="expression" dxfId="52" priority="2" stopIfTrue="1">
      <formula>AND(MONTH(L28)&lt;10,DAY(L28)&lt;10)</formula>
    </cfRule>
    <cfRule type="expression" dxfId="51" priority="3" stopIfTrue="1">
      <formula>AND(MONTH(L28)&gt;9,DAY(L28)&lt;10)</formula>
    </cfRule>
  </conditionalFormatting>
  <dataValidations count="1">
    <dataValidation type="list" allowBlank="1" showInputMessage="1" showErrorMessage="1" sqref="AU21:AW22" xr:uid="{00000000-0002-0000-14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明朝,標準"&amp;8&amp;K00-039第25号様式（第24条関係）</oddHeader>
    <oddFooter>&amp;R&amp;"ＭＳ 明朝,標準"&amp;8&amp;K00-043受注者⇒監督員</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59999389629810485"/>
  </sheetPr>
  <dimension ref="B1:BC55"/>
  <sheetViews>
    <sheetView showZeros="0" view="pageBreakPreview" topLeftCell="A3" zoomScaleNormal="100" zoomScaleSheetLayoutView="100" workbookViewId="0">
      <selection activeCell="J31" sqref="J31:W32"/>
    </sheetView>
  </sheetViews>
  <sheetFormatPr defaultColWidth="2.36328125" defaultRowHeight="13"/>
  <cols>
    <col min="1" max="1" width="6.08984375" style="718" customWidth="1"/>
    <col min="2" max="43" width="2.36328125" style="718"/>
    <col min="44" max="44" width="3.453125" style="718" customWidth="1"/>
    <col min="45" max="45" width="10" style="718" bestFit="1" customWidth="1"/>
    <col min="46" max="46" width="2.36328125" style="718"/>
    <col min="47" max="47" width="14.90625" style="718" customWidth="1"/>
    <col min="48" max="48" width="9.90625" style="718" customWidth="1"/>
    <col min="49" max="54" width="2.36328125" style="718"/>
    <col min="55" max="55" width="2.36328125" style="718" hidden="1" customWidth="1"/>
    <col min="56" max="16384" width="2.36328125" style="718"/>
  </cols>
  <sheetData>
    <row r="1" spans="2:55" hidden="1">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2:55" hidden="1">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row>
    <row r="3" spans="2:55" s="106" customFormat="1" ht="19.5" customHeight="1">
      <c r="X3" s="217"/>
      <c r="Y3" s="218"/>
      <c r="Z3" s="2389"/>
      <c r="AA3" s="2390"/>
      <c r="AB3" s="2390"/>
      <c r="AC3" s="2390"/>
      <c r="AD3" s="2390"/>
      <c r="AE3" s="2390"/>
      <c r="AF3" s="2390"/>
      <c r="AG3" s="2390"/>
      <c r="AH3" s="2390"/>
      <c r="AI3" s="2390"/>
      <c r="AJ3" s="2390"/>
      <c r="AK3" s="398" t="s">
        <v>86</v>
      </c>
      <c r="AL3" s="398"/>
      <c r="AM3" s="398"/>
    </row>
    <row r="4" spans="2:55">
      <c r="Z4" s="570"/>
      <c r="AB4" s="64"/>
      <c r="AC4" s="64"/>
      <c r="AD4" s="64"/>
      <c r="AE4" s="64"/>
      <c r="AF4" s="64"/>
      <c r="AG4" s="64"/>
      <c r="AH4" s="64"/>
      <c r="AI4" s="64"/>
    </row>
    <row r="5" spans="2:55">
      <c r="B5" s="733"/>
      <c r="C5" s="2281" t="s">
        <v>27</v>
      </c>
      <c r="D5" s="1034"/>
      <c r="E5" s="1034"/>
      <c r="F5" s="1034"/>
    </row>
    <row r="6" spans="2:55" ht="20.149999999999999" customHeight="1">
      <c r="C6" s="1558" t="str">
        <f>IF(各項目入力表!B10=各項目入力表!A19,"平　塚　市　長",+IF(各項目入力表!B10=各項目入力表!A20,"平塚市病院事業管理者",""))</f>
        <v/>
      </c>
      <c r="D6" s="2388"/>
      <c r="E6" s="2388"/>
      <c r="F6" s="2388"/>
      <c r="G6" s="2388"/>
      <c r="H6" s="2388"/>
      <c r="I6" s="2388"/>
      <c r="J6" s="2388"/>
      <c r="K6" s="2388"/>
      <c r="L6" s="1668"/>
      <c r="M6" s="1668"/>
      <c r="N6" s="708"/>
      <c r="O6" s="708"/>
      <c r="P6" s="708"/>
      <c r="Q6" s="708"/>
      <c r="BC6" s="718">
        <f>ROUNDDOWN((J24-J22)+(J22*15/1000),-4)</f>
        <v>0</v>
      </c>
    </row>
    <row r="7" spans="2:55" ht="20.149999999999999" customHeight="1">
      <c r="B7" s="708"/>
      <c r="C7" s="708"/>
      <c r="D7" s="708"/>
      <c r="E7" s="708"/>
      <c r="F7" s="708"/>
      <c r="G7" s="708"/>
      <c r="H7" s="708"/>
      <c r="I7" s="708"/>
      <c r="J7" s="708"/>
      <c r="K7" s="708"/>
      <c r="L7" s="708"/>
      <c r="M7" s="708"/>
      <c r="N7" s="708"/>
      <c r="O7" s="708"/>
      <c r="P7" s="708"/>
      <c r="Q7" s="708"/>
      <c r="AO7" s="2385"/>
      <c r="AP7" s="2386"/>
      <c r="AQ7" s="2386"/>
      <c r="AR7" s="2386"/>
      <c r="AS7" s="2386"/>
      <c r="AT7" s="2386"/>
      <c r="AU7" s="1082"/>
      <c r="BC7" s="727">
        <v>0</v>
      </c>
    </row>
    <row r="8" spans="2:55" ht="20.149999999999999" customHeight="1">
      <c r="I8" s="35"/>
      <c r="J8" s="35"/>
      <c r="K8" s="35"/>
      <c r="L8" s="35"/>
      <c r="M8" s="35"/>
      <c r="N8" s="35"/>
      <c r="O8" s="35"/>
      <c r="P8" s="35"/>
      <c r="Q8" s="35"/>
      <c r="R8" s="1397" t="s">
        <v>65</v>
      </c>
      <c r="S8" s="1844"/>
      <c r="T8" s="1844"/>
      <c r="U8" s="1844"/>
      <c r="V8" s="1844"/>
      <c r="W8" s="715"/>
      <c r="X8" s="2387">
        <f>各項目入力表!F3</f>
        <v>0</v>
      </c>
      <c r="Y8" s="2387"/>
      <c r="Z8" s="2387"/>
      <c r="AA8" s="2387"/>
      <c r="AB8" s="2387"/>
      <c r="AC8" s="2387"/>
      <c r="AD8" s="2387"/>
      <c r="AE8" s="2387"/>
      <c r="AF8" s="2387"/>
      <c r="AG8" s="2387"/>
      <c r="AO8" s="2386"/>
      <c r="AP8" s="2386"/>
      <c r="AQ8" s="2386"/>
      <c r="AR8" s="2386"/>
      <c r="AS8" s="2386"/>
      <c r="AT8" s="2386"/>
      <c r="AU8" s="1082"/>
      <c r="BC8" s="718">
        <f>ROUNDDOWN((J24-J22)+J22*1/100,-4)</f>
        <v>0</v>
      </c>
    </row>
    <row r="9" spans="2:55" ht="20.149999999999999" customHeight="1">
      <c r="R9" s="1397" t="s">
        <v>516</v>
      </c>
      <c r="S9" s="1844"/>
      <c r="T9" s="1844"/>
      <c r="U9" s="1844"/>
      <c r="V9" s="1844"/>
      <c r="W9" s="715"/>
      <c r="X9" s="2387">
        <f>各項目入力表!F4</f>
        <v>0</v>
      </c>
      <c r="Y9" s="2387"/>
      <c r="Z9" s="2387"/>
      <c r="AA9" s="2387"/>
      <c r="AB9" s="2387"/>
      <c r="AC9" s="2387"/>
      <c r="AD9" s="2387"/>
      <c r="AE9" s="2387"/>
      <c r="AF9" s="2387"/>
      <c r="AG9" s="2387"/>
    </row>
    <row r="10" spans="2:55" ht="20.149999999999999" customHeight="1">
      <c r="R10" s="1397" t="s">
        <v>517</v>
      </c>
      <c r="S10" s="1844"/>
      <c r="T10" s="1844"/>
      <c r="U10" s="1844"/>
      <c r="V10" s="1844"/>
      <c r="W10" s="715"/>
      <c r="X10" s="2387">
        <f>各項目入力表!F5</f>
        <v>0</v>
      </c>
      <c r="Y10" s="2387"/>
      <c r="Z10" s="2387"/>
      <c r="AA10" s="2387"/>
      <c r="AB10" s="2387"/>
      <c r="AC10" s="2387"/>
      <c r="AD10" s="2387"/>
      <c r="AE10" s="2387"/>
      <c r="AF10" s="2387"/>
      <c r="AG10" s="2387"/>
      <c r="AH10" s="1395" t="s">
        <v>60</v>
      </c>
      <c r="AI10" s="1395"/>
    </row>
    <row r="11" spans="2:55" s="895" customFormat="1" ht="12" customHeight="1">
      <c r="R11" s="1402" t="s">
        <v>765</v>
      </c>
      <c r="S11" s="1402"/>
      <c r="T11" s="1402"/>
      <c r="U11" s="1402"/>
      <c r="V11" s="1402"/>
      <c r="W11" s="1402"/>
      <c r="X11" s="1402"/>
      <c r="Y11" s="1402"/>
      <c r="Z11" s="1402"/>
      <c r="AA11" s="1402"/>
      <c r="AB11" s="1402"/>
      <c r="AC11" s="1402"/>
      <c r="AD11" s="1402"/>
      <c r="AE11" s="1402"/>
      <c r="AF11" s="1402"/>
      <c r="AG11" s="1402"/>
      <c r="AH11" s="1402"/>
      <c r="AI11" s="1402"/>
      <c r="AJ11" s="1402"/>
    </row>
    <row r="12" spans="2:55" s="895" customFormat="1" ht="12" customHeight="1">
      <c r="R12" s="1403" t="s">
        <v>732</v>
      </c>
      <c r="S12" s="1403"/>
      <c r="T12" s="1403"/>
      <c r="U12" s="1403"/>
      <c r="V12" s="1403"/>
      <c r="W12" s="1403"/>
      <c r="X12" s="1403"/>
      <c r="Y12" s="1403"/>
      <c r="Z12" s="1403"/>
      <c r="AA12" s="1403"/>
      <c r="AB12" s="1403"/>
      <c r="AC12" s="1403"/>
      <c r="AD12" s="1403"/>
      <c r="AE12" s="1403"/>
      <c r="AF12" s="1403"/>
      <c r="AG12" s="1403"/>
      <c r="AH12" s="1403"/>
      <c r="AI12" s="1403"/>
      <c r="AJ12" s="1403"/>
    </row>
    <row r="13" spans="2:55" s="895" customFormat="1" ht="12" customHeight="1">
      <c r="R13" s="1403" t="s">
        <v>733</v>
      </c>
      <c r="S13" s="1403"/>
      <c r="T13" s="1403"/>
      <c r="U13" s="1403"/>
      <c r="V13" s="1403"/>
      <c r="W13" s="1403"/>
      <c r="X13" s="1403"/>
      <c r="Y13" s="1403"/>
      <c r="Z13" s="1403"/>
      <c r="AA13" s="1403"/>
      <c r="AB13" s="1403"/>
      <c r="AC13" s="1403"/>
      <c r="AD13" s="1403"/>
      <c r="AE13" s="1403"/>
      <c r="AF13" s="1403"/>
      <c r="AG13" s="1403"/>
      <c r="AH13" s="1403"/>
      <c r="AI13" s="1403"/>
      <c r="AJ13" s="1403"/>
    </row>
    <row r="14" spans="2:55" ht="20.149999999999999" customHeight="1">
      <c r="V14" s="2441">
        <v>0</v>
      </c>
      <c r="W14" s="2441"/>
      <c r="X14" s="2441"/>
      <c r="Y14" s="2441"/>
      <c r="Z14" s="2441"/>
      <c r="AA14" s="2441"/>
      <c r="AB14" s="2441"/>
      <c r="AC14" s="2441"/>
      <c r="AD14" s="2441"/>
      <c r="AE14" s="2441"/>
      <c r="AF14" s="2441"/>
      <c r="AG14" s="1395"/>
      <c r="AH14" s="1395"/>
      <c r="BC14" s="736">
        <f>ROUNDDOWN((J33-J31)-(J31*15/1000),-4)</f>
        <v>0</v>
      </c>
    </row>
    <row r="15" spans="2:55">
      <c r="BC15" s="736">
        <f>SUM(J33-J31)-((J33-J31)*1/100)</f>
        <v>0</v>
      </c>
    </row>
    <row r="16" spans="2:55" ht="16.5">
      <c r="B16" s="2391" t="str">
        <f>IF(AB18=AO16,"賃金水準又は物価水準の変動による請負代金額の変更について",+IF(AB18=AO17,"特別な要因による請負代金額の変更について","予期することのできない特別の事情による請負代金額の変更について"))</f>
        <v>特別な要因による請負代金額の変更について</v>
      </c>
      <c r="C16" s="2392"/>
      <c r="D16" s="2392"/>
      <c r="E16" s="2392"/>
      <c r="F16" s="2392"/>
      <c r="G16" s="2392"/>
      <c r="H16" s="2392"/>
      <c r="I16" s="2392"/>
      <c r="J16" s="2392"/>
      <c r="K16" s="2392"/>
      <c r="L16" s="2392"/>
      <c r="M16" s="2392"/>
      <c r="N16" s="2392"/>
      <c r="O16" s="2392"/>
      <c r="P16" s="2392"/>
      <c r="Q16" s="2392"/>
      <c r="R16" s="2392"/>
      <c r="S16" s="2392"/>
      <c r="T16" s="2392"/>
      <c r="U16" s="2392"/>
      <c r="V16" s="2392"/>
      <c r="W16" s="2393"/>
      <c r="X16" s="2393"/>
      <c r="Y16" s="2393"/>
      <c r="Z16" s="2393"/>
      <c r="AA16" s="2393"/>
      <c r="AB16" s="2393"/>
      <c r="AC16" s="2393"/>
      <c r="AD16" s="2393"/>
      <c r="AE16" s="2393"/>
      <c r="AF16" s="2393"/>
      <c r="AG16" s="2393"/>
      <c r="AH16" s="2393"/>
      <c r="AI16" s="2393"/>
      <c r="AJ16" s="2393"/>
      <c r="AO16" s="411" t="s">
        <v>501</v>
      </c>
      <c r="AP16" s="724"/>
      <c r="AQ16" s="724"/>
      <c r="AR16" s="724"/>
      <c r="AS16" s="411" t="s">
        <v>502</v>
      </c>
      <c r="AT16" s="724"/>
      <c r="AU16" s="725"/>
      <c r="AV16" s="725"/>
      <c r="BC16" s="736">
        <f>ROUNDDOWN((J33-J31)-J31*1/100,-4)</f>
        <v>0</v>
      </c>
    </row>
    <row r="17" spans="2:55" ht="16.5">
      <c r="AO17" s="411" t="s">
        <v>503</v>
      </c>
      <c r="AP17" s="724"/>
      <c r="AQ17" s="724"/>
      <c r="AR17" s="724"/>
      <c r="AS17" s="411" t="s">
        <v>504</v>
      </c>
      <c r="AT17" s="724"/>
      <c r="AU17" s="725"/>
      <c r="AV17" s="725"/>
    </row>
    <row r="18" spans="2:55" ht="20.149999999999999" customHeight="1">
      <c r="B18" s="2444" t="s">
        <v>700</v>
      </c>
      <c r="C18" s="1668"/>
      <c r="D18" s="1668"/>
      <c r="E18" s="1668"/>
      <c r="F18" s="1668"/>
      <c r="G18" s="1668"/>
      <c r="H18" s="1668"/>
      <c r="I18" s="1668"/>
      <c r="J18" s="1668"/>
      <c r="K18" s="1668"/>
      <c r="L18" s="1668"/>
      <c r="M18" s="1668"/>
      <c r="N18" s="1668"/>
      <c r="O18" s="1668"/>
      <c r="P18" s="1668"/>
      <c r="Q18" s="1668"/>
      <c r="R18" s="1668"/>
      <c r="S18" s="1668"/>
      <c r="T18" s="1668"/>
      <c r="U18" s="1668"/>
      <c r="V18" s="1668"/>
      <c r="W18" s="1668"/>
      <c r="X18" s="1668"/>
      <c r="Y18" s="1668"/>
      <c r="Z18" s="1668"/>
      <c r="AA18" s="1668"/>
      <c r="AB18" s="2445" t="s">
        <v>719</v>
      </c>
      <c r="AC18" s="1664"/>
      <c r="AD18" s="1664"/>
      <c r="AE18" s="1562" t="s">
        <v>701</v>
      </c>
      <c r="AF18" s="1562"/>
      <c r="AG18" s="1562"/>
      <c r="AH18" s="1562"/>
      <c r="AI18" s="1562"/>
      <c r="AJ18" s="1562"/>
      <c r="AO18" s="411" t="s">
        <v>505</v>
      </c>
      <c r="AP18" s="724"/>
      <c r="AQ18" s="724"/>
      <c r="AR18" s="724"/>
      <c r="AS18" s="411" t="s">
        <v>506</v>
      </c>
      <c r="AT18" s="724"/>
      <c r="AU18" s="725"/>
      <c r="AV18" s="725"/>
      <c r="BC18" s="718" t="s">
        <v>279</v>
      </c>
    </row>
    <row r="19" spans="2:55" ht="20.149999999999999" customHeight="1">
      <c r="B19" s="2394" t="s">
        <v>702</v>
      </c>
      <c r="C19" s="2395"/>
      <c r="D19" s="2395"/>
      <c r="E19" s="2395"/>
      <c r="F19" s="2395"/>
      <c r="G19" s="2395"/>
      <c r="H19" s="2395"/>
      <c r="I19" s="2395"/>
      <c r="J19" s="2395"/>
      <c r="K19" s="2395"/>
      <c r="L19" s="2395"/>
      <c r="M19" s="2395"/>
      <c r="N19" s="2395"/>
      <c r="O19" s="2395"/>
      <c r="P19" s="726"/>
      <c r="Q19" s="726"/>
      <c r="R19" s="726"/>
      <c r="S19" s="726"/>
      <c r="T19" s="726"/>
      <c r="U19" s="726"/>
      <c r="V19" s="726"/>
      <c r="W19" s="726"/>
      <c r="X19" s="726"/>
      <c r="Y19" s="726"/>
      <c r="Z19" s="726"/>
      <c r="AA19" s="726"/>
      <c r="AB19" s="726"/>
      <c r="AC19" s="726"/>
      <c r="AD19" s="726"/>
      <c r="AE19" s="726"/>
      <c r="AF19" s="726"/>
      <c r="AG19" s="726"/>
      <c r="AH19" s="726"/>
      <c r="AI19" s="726"/>
      <c r="AJ19" s="726"/>
      <c r="BC19" s="718" t="s">
        <v>315</v>
      </c>
    </row>
    <row r="20" spans="2:55">
      <c r="BC20" s="718" t="s">
        <v>316</v>
      </c>
    </row>
    <row r="21" spans="2:55">
      <c r="B21" s="1395" t="s">
        <v>61</v>
      </c>
      <c r="C21" s="1395"/>
      <c r="D21" s="1395"/>
      <c r="E21" s="1395"/>
      <c r="F21" s="1395"/>
      <c r="G21" s="1395"/>
      <c r="H21" s="1395"/>
      <c r="I21" s="1395"/>
      <c r="J21" s="1395"/>
      <c r="K21" s="1395"/>
      <c r="L21" s="1395"/>
      <c r="M21" s="1395"/>
      <c r="N21" s="1395"/>
      <c r="O21" s="1395"/>
      <c r="P21" s="1395"/>
      <c r="Q21" s="1395"/>
      <c r="R21" s="1395"/>
      <c r="S21" s="1395"/>
      <c r="T21" s="1395"/>
      <c r="U21" s="1395"/>
      <c r="V21" s="1395"/>
      <c r="W21" s="1395"/>
      <c r="X21" s="1395"/>
      <c r="Y21" s="1395"/>
      <c r="Z21" s="1395"/>
      <c r="AA21" s="1395"/>
      <c r="AB21" s="1395"/>
      <c r="AC21" s="1395"/>
      <c r="AD21" s="1395"/>
      <c r="AE21" s="1395"/>
      <c r="AF21" s="1395"/>
      <c r="AG21" s="1395"/>
      <c r="AH21" s="1395"/>
      <c r="AI21" s="1395"/>
      <c r="AJ21" s="1395"/>
    </row>
    <row r="22" spans="2:55" ht="22.5" customHeight="1" thickBot="1"/>
    <row r="23" spans="2:55">
      <c r="B23" s="2305"/>
      <c r="C23" s="1916" t="s">
        <v>507</v>
      </c>
      <c r="D23" s="1035"/>
      <c r="E23" s="1035"/>
      <c r="F23" s="1035"/>
      <c r="G23" s="1035"/>
      <c r="H23" s="1035"/>
      <c r="I23" s="2369"/>
      <c r="J23" s="152"/>
      <c r="K23" s="717"/>
      <c r="L23" s="1950">
        <f>各項目入力表!B3</f>
        <v>0</v>
      </c>
      <c r="M23" s="1951"/>
      <c r="N23" s="1951"/>
      <c r="O23" s="1951"/>
      <c r="P23" s="1951"/>
      <c r="Q23" s="1951"/>
      <c r="R23" s="1951"/>
      <c r="S23" s="1951"/>
      <c r="T23" s="1951"/>
      <c r="U23" s="1951"/>
      <c r="V23" s="1951"/>
      <c r="W23" s="1951"/>
      <c r="X23" s="1951"/>
      <c r="Y23" s="1951"/>
      <c r="Z23" s="1951"/>
      <c r="AA23" s="1951"/>
      <c r="AB23" s="1951"/>
      <c r="AC23" s="1951"/>
      <c r="AD23" s="1951"/>
      <c r="AE23" s="1951"/>
      <c r="AF23" s="1951"/>
      <c r="AG23" s="1951"/>
      <c r="AH23" s="1951"/>
      <c r="AI23" s="1951"/>
      <c r="AJ23" s="1952"/>
    </row>
    <row r="24" spans="2:55">
      <c r="B24" s="1883"/>
      <c r="C24" s="978"/>
      <c r="D24" s="978"/>
      <c r="E24" s="978"/>
      <c r="F24" s="978"/>
      <c r="G24" s="978"/>
      <c r="H24" s="978"/>
      <c r="I24" s="1886"/>
      <c r="J24" s="154"/>
      <c r="K24" s="157"/>
      <c r="L24" s="1953"/>
      <c r="M24" s="1953"/>
      <c r="N24" s="1953"/>
      <c r="O24" s="1953"/>
      <c r="P24" s="1953"/>
      <c r="Q24" s="1953"/>
      <c r="R24" s="1953"/>
      <c r="S24" s="1953"/>
      <c r="T24" s="1953"/>
      <c r="U24" s="1953"/>
      <c r="V24" s="1953"/>
      <c r="W24" s="1953"/>
      <c r="X24" s="1953"/>
      <c r="Y24" s="1953"/>
      <c r="Z24" s="1953"/>
      <c r="AA24" s="1953"/>
      <c r="AB24" s="1953"/>
      <c r="AC24" s="1953"/>
      <c r="AD24" s="1953"/>
      <c r="AE24" s="1953"/>
      <c r="AF24" s="1953"/>
      <c r="AG24" s="1953"/>
      <c r="AH24" s="1953"/>
      <c r="AI24" s="1953"/>
      <c r="AJ24" s="1954"/>
    </row>
    <row r="25" spans="2:55">
      <c r="B25" s="1882"/>
      <c r="C25" s="1884" t="s">
        <v>100</v>
      </c>
      <c r="D25" s="1001"/>
      <c r="E25" s="1001"/>
      <c r="F25" s="1001"/>
      <c r="G25" s="1001"/>
      <c r="H25" s="1001"/>
      <c r="I25" s="1885"/>
      <c r="J25" s="473"/>
      <c r="K25" s="705"/>
      <c r="L25" s="1781">
        <f>各項目入力表!B6</f>
        <v>0</v>
      </c>
      <c r="M25" s="1781"/>
      <c r="N25" s="1781"/>
      <c r="O25" s="1781"/>
      <c r="P25" s="1781"/>
      <c r="Q25" s="1781"/>
      <c r="R25" s="1781"/>
      <c r="S25" s="1781"/>
      <c r="T25" s="1781"/>
      <c r="U25" s="1781"/>
      <c r="V25" s="2399"/>
      <c r="W25" s="2400"/>
      <c r="X25" s="714"/>
      <c r="Y25" s="1001" t="s">
        <v>302</v>
      </c>
      <c r="Z25" s="1088"/>
      <c r="AA25" s="1088"/>
      <c r="AB25" s="1088"/>
      <c r="AC25" s="1088"/>
      <c r="AD25" s="719"/>
      <c r="AE25" s="1465">
        <f>各項目入力表!B5</f>
        <v>0</v>
      </c>
      <c r="AF25" s="1131"/>
      <c r="AG25" s="1131"/>
      <c r="AH25" s="1131"/>
      <c r="AI25" s="1131"/>
      <c r="AJ25" s="2442"/>
    </row>
    <row r="26" spans="2:55">
      <c r="B26" s="1883"/>
      <c r="C26" s="978"/>
      <c r="D26" s="978"/>
      <c r="E26" s="978"/>
      <c r="F26" s="978"/>
      <c r="G26" s="978"/>
      <c r="H26" s="978"/>
      <c r="I26" s="1886"/>
      <c r="J26" s="703"/>
      <c r="K26" s="701"/>
      <c r="L26" s="1852"/>
      <c r="M26" s="1852"/>
      <c r="N26" s="1852"/>
      <c r="O26" s="1852"/>
      <c r="P26" s="1852"/>
      <c r="Q26" s="1852"/>
      <c r="R26" s="1852"/>
      <c r="S26" s="1852"/>
      <c r="T26" s="1852"/>
      <c r="U26" s="1852"/>
      <c r="V26" s="2401"/>
      <c r="W26" s="2402"/>
      <c r="X26" s="703"/>
      <c r="Y26" s="1007"/>
      <c r="Z26" s="1007"/>
      <c r="AA26" s="1007"/>
      <c r="AB26" s="1007"/>
      <c r="AC26" s="1007"/>
      <c r="AD26" s="720"/>
      <c r="AE26" s="2422"/>
      <c r="AF26" s="2422"/>
      <c r="AG26" s="2422"/>
      <c r="AH26" s="2422"/>
      <c r="AI26" s="2422"/>
      <c r="AJ26" s="2443"/>
    </row>
    <row r="27" spans="2:55" ht="25" customHeight="1">
      <c r="B27" s="1882"/>
      <c r="C27" s="1884" t="s">
        <v>876</v>
      </c>
      <c r="D27" s="1001"/>
      <c r="E27" s="1001"/>
      <c r="F27" s="1001"/>
      <c r="G27" s="1001"/>
      <c r="H27" s="1001"/>
      <c r="I27" s="706"/>
      <c r="J27" s="2350" t="s">
        <v>509</v>
      </c>
      <c r="K27" s="1922"/>
      <c r="L27" s="1781">
        <f>各項目入力表!B7</f>
        <v>0</v>
      </c>
      <c r="M27" s="1781"/>
      <c r="N27" s="1781"/>
      <c r="O27" s="1781"/>
      <c r="P27" s="1781"/>
      <c r="Q27" s="1781"/>
      <c r="R27" s="1781"/>
      <c r="S27" s="1781"/>
      <c r="T27" s="1781"/>
      <c r="U27" s="1781"/>
      <c r="V27" s="2399"/>
      <c r="W27" s="2399"/>
      <c r="X27" s="713"/>
      <c r="Y27" s="166"/>
      <c r="Z27" s="166"/>
      <c r="AA27" s="166"/>
      <c r="AB27" s="166"/>
      <c r="AC27" s="166"/>
      <c r="AD27" s="166"/>
      <c r="AE27" s="166"/>
      <c r="AF27" s="166"/>
      <c r="AG27" s="166"/>
      <c r="AH27" s="166"/>
      <c r="AI27" s="166"/>
      <c r="AJ27" s="120"/>
    </row>
    <row r="28" spans="2:55" ht="25" customHeight="1">
      <c r="B28" s="1883"/>
      <c r="C28" s="978"/>
      <c r="D28" s="978"/>
      <c r="E28" s="978"/>
      <c r="F28" s="978"/>
      <c r="G28" s="978"/>
      <c r="H28" s="978"/>
      <c r="I28" s="702"/>
      <c r="J28" s="977" t="s">
        <v>510</v>
      </c>
      <c r="K28" s="1924"/>
      <c r="L28" s="1852">
        <f>IF(AX36=BC19,各項目入力表!D5,+IF(AX36=BC20,各項目入力表!D6,各項目入力表!B8))</f>
        <v>0</v>
      </c>
      <c r="M28" s="1852"/>
      <c r="N28" s="1852"/>
      <c r="O28" s="1852"/>
      <c r="P28" s="1852"/>
      <c r="Q28" s="1852"/>
      <c r="R28" s="1852"/>
      <c r="S28" s="1852"/>
      <c r="T28" s="1852"/>
      <c r="U28" s="1852"/>
      <c r="V28" s="2401"/>
      <c r="W28" s="2401"/>
      <c r="X28" s="707"/>
      <c r="Y28" s="167"/>
      <c r="Z28" s="167"/>
      <c r="AA28" s="167"/>
      <c r="AB28" s="167"/>
      <c r="AC28" s="167"/>
      <c r="AD28" s="167"/>
      <c r="AE28" s="167"/>
      <c r="AF28" s="167"/>
      <c r="AG28" s="167"/>
      <c r="AH28" s="167"/>
      <c r="AI28" s="167"/>
      <c r="AJ28" s="122"/>
    </row>
    <row r="29" spans="2:55">
      <c r="B29" s="1882"/>
      <c r="C29" s="1884" t="s">
        <v>511</v>
      </c>
      <c r="D29" s="1001"/>
      <c r="E29" s="1001"/>
      <c r="F29" s="1001"/>
      <c r="G29" s="1001"/>
      <c r="H29" s="1001"/>
      <c r="I29" s="1885"/>
      <c r="J29" s="2435">
        <f>IF(AB18=AO17,BC15,+IF(AB18=AO18,BC16,BC14))</f>
        <v>0</v>
      </c>
      <c r="K29" s="2436"/>
      <c r="L29" s="2436"/>
      <c r="M29" s="2436"/>
      <c r="N29" s="2436"/>
      <c r="O29" s="2436"/>
      <c r="P29" s="2436"/>
      <c r="Q29" s="2436"/>
      <c r="R29" s="2436"/>
      <c r="S29" s="2436"/>
      <c r="T29" s="2436"/>
      <c r="U29" s="2437"/>
      <c r="V29" s="2437"/>
      <c r="W29" s="2437"/>
      <c r="X29" s="1087" t="s">
        <v>512</v>
      </c>
      <c r="Y29" s="1088"/>
      <c r="Z29" s="1088"/>
      <c r="AA29" s="1088"/>
      <c r="AB29" s="1088"/>
      <c r="AC29" s="1746" t="str">
        <f>IF(J33&gt;J31,"【増額】",+IF(J33&lt;J31,"【減額】",""))</f>
        <v/>
      </c>
      <c r="AD29" s="1746"/>
      <c r="AE29" s="1746"/>
      <c r="AF29" s="1746"/>
      <c r="AG29" s="1746"/>
      <c r="AH29" s="1746"/>
      <c r="AI29" s="1746"/>
      <c r="AJ29" s="2433"/>
    </row>
    <row r="30" spans="2:55">
      <c r="B30" s="1883"/>
      <c r="C30" s="978"/>
      <c r="D30" s="978"/>
      <c r="E30" s="978"/>
      <c r="F30" s="978"/>
      <c r="G30" s="978"/>
      <c r="H30" s="978"/>
      <c r="I30" s="1886"/>
      <c r="J30" s="2438"/>
      <c r="K30" s="2439"/>
      <c r="L30" s="2439"/>
      <c r="M30" s="2439"/>
      <c r="N30" s="2439"/>
      <c r="O30" s="2439"/>
      <c r="P30" s="2439"/>
      <c r="Q30" s="2439"/>
      <c r="R30" s="2439"/>
      <c r="S30" s="2439"/>
      <c r="T30" s="2439"/>
      <c r="U30" s="2440"/>
      <c r="V30" s="2440"/>
      <c r="W30" s="2440"/>
      <c r="X30" s="1007"/>
      <c r="Y30" s="1007"/>
      <c r="Z30" s="1007"/>
      <c r="AA30" s="1007"/>
      <c r="AB30" s="1007"/>
      <c r="AC30" s="1670"/>
      <c r="AD30" s="1670"/>
      <c r="AE30" s="1670"/>
      <c r="AF30" s="1670"/>
      <c r="AG30" s="1670"/>
      <c r="AH30" s="1670"/>
      <c r="AI30" s="1670"/>
      <c r="AJ30" s="2434"/>
    </row>
    <row r="31" spans="2:55">
      <c r="B31" s="1882"/>
      <c r="C31" s="2382" t="str">
        <f>IF(AF18=AO17,"価格変動前　　の材料価格","変動前残工事　請負代金額")</f>
        <v>変動前残工事　請負代金額</v>
      </c>
      <c r="D31" s="2382"/>
      <c r="E31" s="2382"/>
      <c r="F31" s="2382"/>
      <c r="G31" s="2382"/>
      <c r="H31" s="2382"/>
      <c r="I31" s="1885"/>
      <c r="J31" s="2403"/>
      <c r="K31" s="2404"/>
      <c r="L31" s="2404"/>
      <c r="M31" s="2404"/>
      <c r="N31" s="2404"/>
      <c r="O31" s="2404"/>
      <c r="P31" s="2404"/>
      <c r="Q31" s="2404"/>
      <c r="R31" s="2404"/>
      <c r="S31" s="2404"/>
      <c r="T31" s="2404"/>
      <c r="U31" s="2405"/>
      <c r="V31" s="2405"/>
      <c r="W31" s="2405"/>
      <c r="X31" s="1087" t="s">
        <v>512</v>
      </c>
      <c r="Y31" s="1088"/>
      <c r="Z31" s="1088"/>
      <c r="AA31" s="1088"/>
      <c r="AB31" s="1088"/>
      <c r="AC31" s="1088"/>
      <c r="AD31" s="1088"/>
      <c r="AE31" s="1088"/>
      <c r="AF31" s="1088"/>
      <c r="AG31" s="1088"/>
      <c r="AH31" s="1088"/>
      <c r="AI31" s="1088"/>
      <c r="AJ31" s="2357"/>
    </row>
    <row r="32" spans="2:55">
      <c r="B32" s="1883"/>
      <c r="C32" s="2383"/>
      <c r="D32" s="2383"/>
      <c r="E32" s="2383"/>
      <c r="F32" s="2383"/>
      <c r="G32" s="2383"/>
      <c r="H32" s="2383"/>
      <c r="I32" s="1886"/>
      <c r="J32" s="2406"/>
      <c r="K32" s="2407"/>
      <c r="L32" s="2407"/>
      <c r="M32" s="2407"/>
      <c r="N32" s="2407"/>
      <c r="O32" s="2407"/>
      <c r="P32" s="2407"/>
      <c r="Q32" s="2407"/>
      <c r="R32" s="2407"/>
      <c r="S32" s="2407"/>
      <c r="T32" s="2407"/>
      <c r="U32" s="2408"/>
      <c r="V32" s="2408"/>
      <c r="W32" s="2408"/>
      <c r="X32" s="1007"/>
      <c r="Y32" s="1007"/>
      <c r="Z32" s="1007"/>
      <c r="AA32" s="1007"/>
      <c r="AB32" s="1007"/>
      <c r="AC32" s="1007"/>
      <c r="AD32" s="1007"/>
      <c r="AE32" s="1007"/>
      <c r="AF32" s="1007"/>
      <c r="AG32" s="1007"/>
      <c r="AH32" s="1007"/>
      <c r="AI32" s="1007"/>
      <c r="AJ32" s="2358"/>
    </row>
    <row r="33" spans="2:55">
      <c r="B33" s="2293"/>
      <c r="C33" s="2382" t="str">
        <f>IF(AF18=AO17,"価格変動後　　の材料価格","変動後残工事　請負代金額")</f>
        <v>変動後残工事　請負代金額</v>
      </c>
      <c r="D33" s="2382"/>
      <c r="E33" s="2382"/>
      <c r="F33" s="2382"/>
      <c r="G33" s="2382"/>
      <c r="H33" s="2382"/>
      <c r="I33" s="2384"/>
      <c r="J33" s="2403"/>
      <c r="K33" s="2404"/>
      <c r="L33" s="2404"/>
      <c r="M33" s="2404"/>
      <c r="N33" s="2404"/>
      <c r="O33" s="2404"/>
      <c r="P33" s="2404"/>
      <c r="Q33" s="2404"/>
      <c r="R33" s="2404"/>
      <c r="S33" s="2404"/>
      <c r="T33" s="2404"/>
      <c r="U33" s="2405"/>
      <c r="V33" s="2405"/>
      <c r="W33" s="2405"/>
      <c r="X33" s="2419" t="s">
        <v>512</v>
      </c>
      <c r="Y33" s="1746"/>
      <c r="Z33" s="1746"/>
      <c r="AA33" s="1746"/>
      <c r="AB33" s="1667"/>
      <c r="AC33" s="1478" t="s">
        <v>513</v>
      </c>
      <c r="AD33" s="1131"/>
      <c r="AE33" s="2420"/>
      <c r="AF33" s="2424" t="e">
        <f>SUM(J33/J31)</f>
        <v>#DIV/0!</v>
      </c>
      <c r="AG33" s="2425"/>
      <c r="AH33" s="2425"/>
      <c r="AI33" s="2425"/>
      <c r="AJ33" s="2426"/>
      <c r="AQ33" s="2375" t="s">
        <v>508</v>
      </c>
      <c r="AR33" s="1368"/>
      <c r="AS33" s="1368"/>
      <c r="AT33" s="1368"/>
      <c r="AU33" s="1368"/>
      <c r="AV33" s="1368"/>
      <c r="AW33" s="1368"/>
    </row>
    <row r="34" spans="2:55">
      <c r="B34" s="1677"/>
      <c r="C34" s="2383"/>
      <c r="D34" s="2383"/>
      <c r="E34" s="2383"/>
      <c r="F34" s="2383"/>
      <c r="G34" s="2383"/>
      <c r="H34" s="2383"/>
      <c r="I34" s="1678"/>
      <c r="J34" s="2406"/>
      <c r="K34" s="2407"/>
      <c r="L34" s="2407"/>
      <c r="M34" s="2407"/>
      <c r="N34" s="2407"/>
      <c r="O34" s="2407"/>
      <c r="P34" s="2407"/>
      <c r="Q34" s="2407"/>
      <c r="R34" s="2407"/>
      <c r="S34" s="2407"/>
      <c r="T34" s="2407"/>
      <c r="U34" s="2408"/>
      <c r="V34" s="2408"/>
      <c r="W34" s="2408"/>
      <c r="X34" s="1670"/>
      <c r="Y34" s="1670"/>
      <c r="Z34" s="1670"/>
      <c r="AA34" s="1670"/>
      <c r="AB34" s="1671"/>
      <c r="AC34" s="2421"/>
      <c r="AD34" s="2422"/>
      <c r="AE34" s="2423"/>
      <c r="AF34" s="2427"/>
      <c r="AG34" s="2428"/>
      <c r="AH34" s="2428"/>
      <c r="AI34" s="2428"/>
      <c r="AJ34" s="2429"/>
      <c r="AQ34" s="1368"/>
      <c r="AR34" s="1368"/>
      <c r="AS34" s="1368"/>
      <c r="AT34" s="1368"/>
      <c r="AU34" s="1368"/>
      <c r="AV34" s="1368"/>
      <c r="AW34" s="1368"/>
    </row>
    <row r="35" spans="2:55" ht="13.5" thickBot="1">
      <c r="B35" s="2275"/>
      <c r="C35" s="1848" t="s">
        <v>514</v>
      </c>
      <c r="D35" s="1849"/>
      <c r="E35" s="1849"/>
      <c r="F35" s="1849"/>
      <c r="G35" s="1849"/>
      <c r="H35" s="1849"/>
      <c r="I35" s="2277"/>
      <c r="J35" s="728"/>
      <c r="K35" s="729"/>
      <c r="L35" s="1784"/>
      <c r="M35" s="1784"/>
      <c r="N35" s="1784"/>
      <c r="O35" s="1784"/>
      <c r="P35" s="1784"/>
      <c r="Q35" s="1784"/>
      <c r="R35" s="1784"/>
      <c r="S35" s="1784"/>
      <c r="T35" s="1784"/>
      <c r="U35" s="1784"/>
      <c r="V35" s="2413"/>
      <c r="W35" s="2413"/>
      <c r="X35" s="711"/>
      <c r="Y35" s="711"/>
      <c r="Z35" s="711"/>
      <c r="AA35" s="711"/>
      <c r="AB35" s="711"/>
      <c r="AC35" s="711"/>
      <c r="AD35" s="711"/>
      <c r="AE35" s="711"/>
      <c r="AF35" s="711"/>
      <c r="AG35" s="711"/>
      <c r="AH35" s="711"/>
      <c r="AI35" s="711"/>
      <c r="AJ35" s="730"/>
      <c r="AQ35" s="1368"/>
      <c r="AR35" s="1368"/>
      <c r="AS35" s="1368"/>
      <c r="AT35" s="1368"/>
      <c r="AU35" s="1368"/>
      <c r="AV35" s="1368"/>
      <c r="AW35" s="1368"/>
    </row>
    <row r="36" spans="2:55" ht="13.5" thickTop="1">
      <c r="B36" s="2230"/>
      <c r="C36" s="1917"/>
      <c r="D36" s="1917"/>
      <c r="E36" s="1917"/>
      <c r="F36" s="1917"/>
      <c r="G36" s="1917"/>
      <c r="H36" s="1917"/>
      <c r="I36" s="2231"/>
      <c r="J36" s="731"/>
      <c r="K36" s="704"/>
      <c r="L36" s="2307"/>
      <c r="M36" s="2307"/>
      <c r="N36" s="2307"/>
      <c r="O36" s="2307"/>
      <c r="P36" s="2307"/>
      <c r="Q36" s="2307"/>
      <c r="R36" s="2307"/>
      <c r="S36" s="2307"/>
      <c r="T36" s="2307"/>
      <c r="U36" s="2307"/>
      <c r="V36" s="2415"/>
      <c r="W36" s="2415"/>
      <c r="X36" s="712"/>
      <c r="Y36" s="712"/>
      <c r="Z36" s="712"/>
      <c r="AA36" s="712"/>
      <c r="AB36" s="712"/>
      <c r="AC36" s="712"/>
      <c r="AD36" s="712"/>
      <c r="AE36" s="712"/>
      <c r="AF36" s="712"/>
      <c r="AG36" s="712"/>
      <c r="AH36" s="712"/>
      <c r="AI36" s="712"/>
      <c r="AJ36" s="732"/>
      <c r="AQ36" s="2416" t="s">
        <v>281</v>
      </c>
      <c r="AR36" s="2417"/>
      <c r="AS36" s="2417"/>
      <c r="AT36" s="2417"/>
      <c r="AU36" s="2417"/>
      <c r="AV36" s="2417"/>
      <c r="AW36" s="2418"/>
      <c r="AX36" s="1761" t="s">
        <v>279</v>
      </c>
      <c r="AY36" s="1855"/>
      <c r="AZ36" s="1855"/>
      <c r="BA36" s="2409"/>
      <c r="BB36" s="2409"/>
      <c r="BC36" s="2410"/>
    </row>
    <row r="37" spans="2:55" ht="13.5" thickBot="1">
      <c r="B37" s="2275"/>
      <c r="C37" s="2136" t="s">
        <v>515</v>
      </c>
      <c r="D37" s="1849"/>
      <c r="E37" s="1849"/>
      <c r="F37" s="1849"/>
      <c r="G37" s="1849"/>
      <c r="H37" s="1849"/>
      <c r="I37" s="2277"/>
      <c r="J37" s="728"/>
      <c r="K37" s="729"/>
      <c r="L37" s="1784"/>
      <c r="M37" s="1784"/>
      <c r="N37" s="1784"/>
      <c r="O37" s="1784"/>
      <c r="P37" s="1784"/>
      <c r="Q37" s="1784"/>
      <c r="R37" s="1784"/>
      <c r="S37" s="1784"/>
      <c r="T37" s="1784"/>
      <c r="U37" s="1784"/>
      <c r="V37" s="2413"/>
      <c r="W37" s="2413"/>
      <c r="X37" s="711"/>
      <c r="Y37" s="711"/>
      <c r="Z37" s="711"/>
      <c r="AA37" s="711"/>
      <c r="AB37" s="711"/>
      <c r="AC37" s="711"/>
      <c r="AD37" s="711"/>
      <c r="AE37" s="711"/>
      <c r="AF37" s="711"/>
      <c r="AG37" s="711"/>
      <c r="AH37" s="711"/>
      <c r="AI37" s="711"/>
      <c r="AJ37" s="730"/>
      <c r="AQ37" s="2417"/>
      <c r="AR37" s="2417"/>
      <c r="AS37" s="2417"/>
      <c r="AT37" s="2417"/>
      <c r="AU37" s="2417"/>
      <c r="AV37" s="2417"/>
      <c r="AW37" s="2418"/>
      <c r="AX37" s="1857"/>
      <c r="AY37" s="1858"/>
      <c r="AZ37" s="1858"/>
      <c r="BA37" s="2411"/>
      <c r="BB37" s="2411"/>
      <c r="BC37" s="2412"/>
    </row>
    <row r="38" spans="2:55" ht="14" thickTop="1" thickBot="1">
      <c r="B38" s="2283"/>
      <c r="C38" s="969"/>
      <c r="D38" s="969"/>
      <c r="E38" s="969"/>
      <c r="F38" s="969"/>
      <c r="G38" s="1050"/>
      <c r="H38" s="1050"/>
      <c r="I38" s="2282"/>
      <c r="J38" s="910"/>
      <c r="K38" s="893"/>
      <c r="L38" s="2414"/>
      <c r="M38" s="2414"/>
      <c r="N38" s="2414"/>
      <c r="O38" s="2414"/>
      <c r="P38" s="2414"/>
      <c r="Q38" s="2307"/>
      <c r="R38" s="2307"/>
      <c r="S38" s="2307"/>
      <c r="T38" s="2307"/>
      <c r="U38" s="2307"/>
      <c r="V38" s="2415"/>
      <c r="W38" s="2415"/>
      <c r="X38" s="709"/>
      <c r="Y38" s="709"/>
      <c r="Z38" s="709"/>
      <c r="AA38" s="709"/>
      <c r="AB38" s="709"/>
      <c r="AC38" s="709"/>
      <c r="AD38" s="709"/>
      <c r="AE38" s="709"/>
      <c r="AF38" s="709"/>
      <c r="AG38" s="709"/>
      <c r="AH38" s="709"/>
      <c r="AI38" s="709"/>
      <c r="AJ38" s="710"/>
    </row>
    <row r="39" spans="2:55" s="895" customFormat="1" ht="15" customHeight="1">
      <c r="G39" s="911"/>
      <c r="H39" s="911"/>
      <c r="I39" s="911"/>
      <c r="J39" s="911"/>
      <c r="K39" s="911"/>
      <c r="L39" s="911"/>
      <c r="M39" s="911"/>
      <c r="N39" s="911"/>
      <c r="O39" s="911"/>
      <c r="P39" s="912"/>
      <c r="Q39" s="2430" t="s">
        <v>738</v>
      </c>
      <c r="R39" s="2431"/>
      <c r="S39" s="2431"/>
      <c r="T39" s="2432"/>
      <c r="U39" s="2430" t="s">
        <v>739</v>
      </c>
      <c r="V39" s="2431"/>
      <c r="W39" s="2431"/>
      <c r="X39" s="2432"/>
      <c r="Y39" s="2430" t="s">
        <v>8</v>
      </c>
      <c r="Z39" s="2431"/>
      <c r="AA39" s="2431"/>
      <c r="AB39" s="2432"/>
      <c r="AC39" s="2430" t="s">
        <v>7</v>
      </c>
      <c r="AD39" s="2431"/>
      <c r="AE39" s="2431"/>
      <c r="AF39" s="2432"/>
      <c r="AG39" s="2430" t="s">
        <v>28</v>
      </c>
      <c r="AH39" s="2431"/>
      <c r="AI39" s="2431"/>
      <c r="AJ39" s="2432"/>
    </row>
    <row r="40" spans="2:55" s="895" customFormat="1" ht="12.65" customHeight="1">
      <c r="Q40" s="1838"/>
      <c r="R40" s="1838"/>
      <c r="S40" s="1838"/>
      <c r="T40" s="1838"/>
      <c r="U40" s="1838"/>
      <c r="V40" s="1838"/>
      <c r="W40" s="1838"/>
      <c r="X40" s="1838"/>
      <c r="Y40" s="1838"/>
      <c r="Z40" s="1838"/>
      <c r="AA40" s="1838"/>
      <c r="AB40" s="1838"/>
      <c r="AC40" s="1838"/>
      <c r="AD40" s="1838"/>
      <c r="AE40" s="1838"/>
      <c r="AF40" s="1838"/>
      <c r="AG40" s="1838"/>
      <c r="AH40" s="1838"/>
      <c r="AI40" s="1838"/>
      <c r="AJ40" s="1838"/>
    </row>
    <row r="41" spans="2:55" s="895" customFormat="1" ht="12.65" customHeight="1">
      <c r="B41" s="67"/>
      <c r="C41" s="67"/>
      <c r="D41" s="67"/>
      <c r="E41" s="67"/>
      <c r="F41" s="67"/>
      <c r="G41" s="67"/>
      <c r="H41" s="67"/>
      <c r="I41" s="67"/>
      <c r="J41" s="67"/>
      <c r="K41" s="67"/>
      <c r="L41" s="67"/>
      <c r="M41" s="67"/>
      <c r="N41" s="67"/>
      <c r="O41" s="67"/>
      <c r="P41" s="67"/>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2:55"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2:55"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5" spans="2:55">
      <c r="B45" s="2396" t="s">
        <v>518</v>
      </c>
      <c r="C45" s="2397"/>
      <c r="D45" s="2397"/>
      <c r="E45" s="2397"/>
      <c r="F45" s="2397"/>
      <c r="G45" s="2397"/>
      <c r="H45" s="2397"/>
      <c r="I45" s="2397"/>
      <c r="J45" s="2397"/>
      <c r="K45" s="2397"/>
      <c r="L45" s="2397"/>
      <c r="M45" s="2397"/>
      <c r="N45" s="2397"/>
      <c r="O45" s="2397"/>
      <c r="P45" s="2397"/>
      <c r="Q45" s="2397"/>
      <c r="R45" s="2397"/>
      <c r="S45" s="2397"/>
      <c r="T45" s="2397"/>
      <c r="U45" s="2397"/>
      <c r="V45" s="2397"/>
      <c r="W45" s="2397"/>
      <c r="X45" s="2397"/>
      <c r="Y45" s="2397"/>
      <c r="Z45" s="2397"/>
      <c r="AA45" s="2397"/>
      <c r="AB45" s="2397"/>
      <c r="AC45" s="2397"/>
      <c r="AD45" s="2397"/>
      <c r="AE45" s="2397"/>
      <c r="AF45" s="2397"/>
      <c r="AG45" s="2397"/>
      <c r="AH45" s="2397"/>
      <c r="AI45" s="2397"/>
      <c r="AJ45" s="2397"/>
    </row>
    <row r="46" spans="2:55">
      <c r="B46" s="2397"/>
      <c r="C46" s="2397"/>
      <c r="D46" s="2397"/>
      <c r="E46" s="2397"/>
      <c r="F46" s="2397"/>
      <c r="G46" s="2397"/>
      <c r="H46" s="2397"/>
      <c r="I46" s="2397"/>
      <c r="J46" s="2397"/>
      <c r="K46" s="2397"/>
      <c r="L46" s="2397"/>
      <c r="M46" s="2397"/>
      <c r="N46" s="2397"/>
      <c r="O46" s="2397"/>
      <c r="P46" s="2397"/>
      <c r="Q46" s="2397"/>
      <c r="R46" s="2397"/>
      <c r="S46" s="2397"/>
      <c r="T46" s="2397"/>
      <c r="U46" s="2397"/>
      <c r="V46" s="2397"/>
      <c r="W46" s="2397"/>
      <c r="X46" s="2397"/>
      <c r="Y46" s="2397"/>
      <c r="Z46" s="2397"/>
      <c r="AA46" s="2397"/>
      <c r="AB46" s="2397"/>
      <c r="AC46" s="2397"/>
      <c r="AD46" s="2397"/>
      <c r="AE46" s="2397"/>
      <c r="AF46" s="2397"/>
      <c r="AG46" s="2397"/>
      <c r="AH46" s="2397"/>
      <c r="AI46" s="2397"/>
      <c r="AJ46" s="2397"/>
    </row>
    <row r="47" spans="2:55">
      <c r="B47" s="966"/>
      <c r="C47" s="966"/>
      <c r="D47" s="966"/>
      <c r="E47" s="966"/>
      <c r="F47" s="966"/>
      <c r="G47" s="966"/>
      <c r="H47" s="966"/>
      <c r="I47" s="966"/>
      <c r="J47" s="966"/>
      <c r="K47" s="966"/>
      <c r="L47" s="966"/>
      <c r="M47" s="966"/>
      <c r="N47" s="966"/>
      <c r="O47" s="966"/>
      <c r="P47" s="966"/>
      <c r="Q47" s="966"/>
      <c r="R47" s="966"/>
      <c r="S47" s="966"/>
      <c r="T47" s="966"/>
      <c r="U47" s="966"/>
      <c r="V47" s="966"/>
      <c r="W47" s="966"/>
      <c r="X47" s="966"/>
      <c r="Y47" s="966"/>
      <c r="Z47" s="966"/>
      <c r="AA47" s="966"/>
      <c r="AB47" s="966"/>
      <c r="AC47" s="966"/>
      <c r="AD47" s="966"/>
      <c r="AE47" s="966"/>
      <c r="AF47" s="966"/>
      <c r="AG47" s="966"/>
      <c r="AH47" s="966"/>
      <c r="AI47" s="966"/>
      <c r="AJ47" s="966"/>
    </row>
    <row r="48" spans="2:5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row>
    <row r="49" spans="2:36">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row>
    <row r="50" spans="2:36">
      <c r="B50" s="40"/>
      <c r="C50" s="734"/>
      <c r="D50" s="2398"/>
      <c r="E50" s="1010"/>
      <c r="F50" s="1010"/>
      <c r="G50" s="1010"/>
      <c r="H50" s="1010"/>
      <c r="I50" s="1010"/>
      <c r="J50" s="1010"/>
      <c r="K50" s="1010"/>
      <c r="L50" s="1010"/>
      <c r="M50" s="1010"/>
      <c r="N50" s="1010"/>
      <c r="O50" s="1010"/>
      <c r="P50" s="1010"/>
      <c r="Q50" s="1010"/>
      <c r="R50" s="1010"/>
      <c r="S50" s="1010"/>
      <c r="T50" s="1010"/>
      <c r="U50" s="1010"/>
      <c r="V50" s="1010"/>
      <c r="W50" s="1010"/>
      <c r="X50" s="1010"/>
      <c r="Y50" s="1010"/>
      <c r="Z50" s="1010"/>
      <c r="AA50" s="1010"/>
      <c r="AB50" s="1010"/>
      <c r="AC50" s="1010"/>
      <c r="AD50" s="1010"/>
      <c r="AE50" s="1010"/>
      <c r="AF50" s="1010"/>
      <c r="AG50" s="1010"/>
      <c r="AH50" s="1010"/>
      <c r="AI50" s="1010"/>
      <c r="AJ50" s="1010"/>
    </row>
    <row r="51" spans="2:36">
      <c r="B51" s="40"/>
      <c r="C51" s="734"/>
      <c r="D51" s="45"/>
      <c r="E51" s="45"/>
      <c r="F51" s="45"/>
      <c r="G51" s="40"/>
      <c r="H51" s="40"/>
      <c r="I51" s="40"/>
      <c r="J51" s="40"/>
      <c r="K51" s="40"/>
      <c r="L51" s="40"/>
      <c r="M51" s="40"/>
      <c r="N51" s="40"/>
      <c r="O51" s="40"/>
      <c r="P51" s="40"/>
      <c r="Q51" s="40"/>
      <c r="R51" s="40"/>
      <c r="S51" s="40"/>
      <c r="T51" s="40"/>
      <c r="U51" s="40"/>
      <c r="V51" s="40"/>
      <c r="W51" s="40"/>
      <c r="X51" s="40"/>
      <c r="Y51" s="40"/>
    </row>
    <row r="52" spans="2:36">
      <c r="B52" s="40"/>
      <c r="C52" s="734"/>
      <c r="D52" s="735"/>
      <c r="E52" s="45"/>
      <c r="F52" s="45"/>
      <c r="G52" s="40"/>
      <c r="H52" s="45"/>
      <c r="I52" s="40"/>
      <c r="J52" s="40"/>
      <c r="K52" s="40"/>
      <c r="L52" s="40"/>
      <c r="M52" s="40"/>
      <c r="N52" s="40"/>
      <c r="O52" s="40"/>
      <c r="P52" s="40"/>
      <c r="Q52" s="40"/>
      <c r="R52" s="40"/>
      <c r="S52" s="40"/>
      <c r="T52" s="40"/>
      <c r="U52" s="40"/>
      <c r="V52" s="40"/>
      <c r="W52" s="40"/>
      <c r="X52" s="40"/>
      <c r="Y52" s="40"/>
    </row>
    <row r="53" spans="2:36">
      <c r="B53" s="40"/>
      <c r="C53" s="41"/>
      <c r="D53" s="40"/>
      <c r="E53" s="40"/>
      <c r="F53" s="40"/>
      <c r="G53" s="43"/>
      <c r="H53" s="43"/>
      <c r="I53" s="43"/>
      <c r="J53" s="43"/>
      <c r="K53" s="43"/>
      <c r="L53" s="43"/>
      <c r="M53" s="43"/>
      <c r="N53" s="43"/>
      <c r="O53" s="43"/>
      <c r="P53" s="43"/>
      <c r="Q53" s="43"/>
      <c r="R53" s="43"/>
      <c r="S53" s="43"/>
      <c r="T53" s="43"/>
      <c r="U53" s="43"/>
      <c r="V53" s="43"/>
      <c r="W53" s="43"/>
      <c r="X53" s="43"/>
      <c r="Y53" s="43"/>
      <c r="Z53" s="716"/>
      <c r="AA53" s="716"/>
      <c r="AB53" s="716"/>
      <c r="AC53" s="716"/>
      <c r="AD53" s="716"/>
      <c r="AE53" s="716"/>
      <c r="AF53" s="716"/>
      <c r="AG53" s="716"/>
      <c r="AH53" s="716"/>
    </row>
    <row r="54" spans="2:36">
      <c r="C54" s="36"/>
      <c r="G54" s="716"/>
      <c r="H54" s="716"/>
      <c r="I54" s="716"/>
      <c r="J54" s="716"/>
      <c r="K54" s="716"/>
      <c r="L54" s="716"/>
      <c r="M54" s="716"/>
      <c r="N54" s="716"/>
      <c r="O54" s="716"/>
      <c r="P54" s="716"/>
      <c r="Q54" s="716"/>
      <c r="R54" s="716"/>
      <c r="S54" s="716"/>
      <c r="T54" s="716"/>
      <c r="U54" s="716"/>
      <c r="V54" s="716"/>
      <c r="W54" s="716"/>
      <c r="X54" s="716"/>
      <c r="Y54" s="716"/>
      <c r="Z54" s="716"/>
      <c r="AA54" s="716"/>
      <c r="AB54" s="716"/>
      <c r="AC54" s="716"/>
      <c r="AD54" s="716"/>
      <c r="AE54" s="716"/>
      <c r="AF54" s="716"/>
      <c r="AG54" s="716"/>
      <c r="AH54" s="716"/>
    </row>
    <row r="55" spans="2:36">
      <c r="C55" s="36"/>
      <c r="G55" s="1872"/>
      <c r="H55" s="1872"/>
      <c r="I55" s="1872"/>
      <c r="J55" s="1872"/>
      <c r="K55" s="1872"/>
      <c r="L55" s="1872"/>
      <c r="M55" s="1872"/>
      <c r="N55" s="1872"/>
      <c r="O55" s="1872"/>
      <c r="P55" s="1872"/>
      <c r="Q55" s="1872"/>
      <c r="R55" s="1872"/>
      <c r="S55" s="1872"/>
      <c r="T55" s="1872"/>
      <c r="U55" s="1872"/>
      <c r="V55" s="1872"/>
      <c r="W55" s="1872"/>
      <c r="X55" s="1872"/>
      <c r="Y55" s="1872"/>
      <c r="Z55" s="1872"/>
      <c r="AA55" s="1872"/>
      <c r="AB55" s="1872"/>
      <c r="AC55" s="1872"/>
      <c r="AD55" s="1872"/>
      <c r="AE55" s="1872"/>
      <c r="AF55" s="1872"/>
      <c r="AG55" s="1872"/>
      <c r="AH55" s="1872"/>
    </row>
  </sheetData>
  <sheetProtection sheet="1" selectLockedCells="1"/>
  <mergeCells count="80">
    <mergeCell ref="Q40:T43"/>
    <mergeCell ref="U40:X43"/>
    <mergeCell ref="Y40:AB43"/>
    <mergeCell ref="AC40:AF43"/>
    <mergeCell ref="AG40:AJ43"/>
    <mergeCell ref="X29:AB30"/>
    <mergeCell ref="AC29:AJ30"/>
    <mergeCell ref="J29:W30"/>
    <mergeCell ref="V14:AF14"/>
    <mergeCell ref="AG14:AH14"/>
    <mergeCell ref="Y25:AC26"/>
    <mergeCell ref="AE25:AJ26"/>
    <mergeCell ref="B18:AA18"/>
    <mergeCell ref="B27:B28"/>
    <mergeCell ref="C27:H28"/>
    <mergeCell ref="J27:K27"/>
    <mergeCell ref="L27:W27"/>
    <mergeCell ref="J28:K28"/>
    <mergeCell ref="AB18:AD18"/>
    <mergeCell ref="AE18:AJ18"/>
    <mergeCell ref="L28:W28"/>
    <mergeCell ref="Q39:T39"/>
    <mergeCell ref="U39:X39"/>
    <mergeCell ref="Y39:AB39"/>
    <mergeCell ref="AC39:AF39"/>
    <mergeCell ref="AG39:AJ39"/>
    <mergeCell ref="AX36:BC37"/>
    <mergeCell ref="B37:B38"/>
    <mergeCell ref="C37:H38"/>
    <mergeCell ref="I37:I38"/>
    <mergeCell ref="L37:W38"/>
    <mergeCell ref="B35:B36"/>
    <mergeCell ref="C35:H36"/>
    <mergeCell ref="I35:I36"/>
    <mergeCell ref="L35:W36"/>
    <mergeCell ref="AQ33:AW35"/>
    <mergeCell ref="AQ36:AW37"/>
    <mergeCell ref="J33:W34"/>
    <mergeCell ref="X33:AB34"/>
    <mergeCell ref="AC33:AE34"/>
    <mergeCell ref="AF33:AJ34"/>
    <mergeCell ref="B33:B34"/>
    <mergeCell ref="G55:AH55"/>
    <mergeCell ref="B16:AJ16"/>
    <mergeCell ref="B19:O19"/>
    <mergeCell ref="B21:AJ21"/>
    <mergeCell ref="B23:B24"/>
    <mergeCell ref="C23:H24"/>
    <mergeCell ref="I23:I24"/>
    <mergeCell ref="L23:AJ24"/>
    <mergeCell ref="B45:AJ47"/>
    <mergeCell ref="D50:AJ50"/>
    <mergeCell ref="B25:B26"/>
    <mergeCell ref="C25:H26"/>
    <mergeCell ref="I25:I26"/>
    <mergeCell ref="L25:W26"/>
    <mergeCell ref="J31:W32"/>
    <mergeCell ref="X31:AJ32"/>
    <mergeCell ref="C33:H34"/>
    <mergeCell ref="I33:I34"/>
    <mergeCell ref="B29:B30"/>
    <mergeCell ref="C29:H30"/>
    <mergeCell ref="I29:I30"/>
    <mergeCell ref="B31:B32"/>
    <mergeCell ref="C31:H32"/>
    <mergeCell ref="I31:I32"/>
    <mergeCell ref="Z3:AJ3"/>
    <mergeCell ref="R9:V9"/>
    <mergeCell ref="X9:AG9"/>
    <mergeCell ref="R10:V10"/>
    <mergeCell ref="X10:AG10"/>
    <mergeCell ref="AH10:AI10"/>
    <mergeCell ref="R11:AJ11"/>
    <mergeCell ref="R12:AJ12"/>
    <mergeCell ref="R13:AJ13"/>
    <mergeCell ref="C5:F5"/>
    <mergeCell ref="AO7:AU8"/>
    <mergeCell ref="R8:V8"/>
    <mergeCell ref="X8:AG8"/>
    <mergeCell ref="C6:M6"/>
  </mergeCells>
  <phoneticPr fontId="3"/>
  <conditionalFormatting sqref="L25:U28">
    <cfRule type="expression" dxfId="50" priority="7" stopIfTrue="1">
      <formula>AND(MONTH(L25)&lt;10,DAY(L25)&gt;9)</formula>
    </cfRule>
    <cfRule type="expression" dxfId="49" priority="8" stopIfTrue="1">
      <formula>AND(MONTH(L25)&lt;10,DAY(L25)&lt;10)</formula>
    </cfRule>
    <cfRule type="expression" dxfId="48" priority="9" stopIfTrue="1">
      <formula>AND(MONTH(L25)&gt;9,DAY(L25)&lt;10)</formula>
    </cfRule>
  </conditionalFormatting>
  <conditionalFormatting sqref="L35:U38">
    <cfRule type="expression" dxfId="47" priority="1" stopIfTrue="1">
      <formula>AND(MONTH(L35)&lt;10,DAY(L35)&gt;9)</formula>
    </cfRule>
    <cfRule type="expression" dxfId="46" priority="2" stopIfTrue="1">
      <formula>AND(MONTH(L35)&lt;10,DAY(L35)&lt;10)</formula>
    </cfRule>
    <cfRule type="expression" dxfId="45" priority="3" stopIfTrue="1">
      <formula>AND(MONTH(L35)&gt;9,DAY(L35)&lt;10)</formula>
    </cfRule>
  </conditionalFormatting>
  <dataValidations count="2">
    <dataValidation type="list" allowBlank="1" showInputMessage="1" showErrorMessage="1" sqref="AB18:AD18" xr:uid="{00000000-0002-0000-1500-000000000000}">
      <formula1>$AO$16:$AO$18</formula1>
    </dataValidation>
    <dataValidation type="list" allowBlank="1" showInputMessage="1" showErrorMessage="1" sqref="AX36:AZ37" xr:uid="{00000000-0002-0000-1500-000001000000}">
      <formula1>$BC$18:$BC$20</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明朝,標準"&amp;8&amp;K00-033第26号様式（第25条関係）</oddHeader>
    <oddFooter>&amp;R&amp;"ＭＳ 明朝,標準"&amp;8&amp;K00-033発注者発議の場合は、監督員⇒契約検査課⇒受注者
受注者発議の場合は、受注者⇒契約検査課⇒監督員</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tabColor theme="3" tint="0.59999389629810485"/>
  </sheetPr>
  <dimension ref="A1:BC60"/>
  <sheetViews>
    <sheetView showZeros="0" view="pageBreakPreview" topLeftCell="A12" zoomScaleNormal="100" zoomScaleSheetLayoutView="100" workbookViewId="0">
      <selection activeCell="AX27" sqref="AX27:AZ28"/>
    </sheetView>
  </sheetViews>
  <sheetFormatPr defaultColWidth="2.36328125" defaultRowHeight="13"/>
  <cols>
    <col min="1" max="1" width="9.08984375" style="679" customWidth="1"/>
    <col min="2" max="37" width="2.36328125" style="66"/>
    <col min="38" max="38" width="2.36328125" style="66" hidden="1" customWidth="1"/>
    <col min="39" max="48" width="2.36328125" style="66"/>
    <col min="49" max="49" width="15.453125" style="66" customWidth="1"/>
    <col min="50" max="50" width="8.36328125" style="66" customWidth="1"/>
    <col min="51" max="54" width="2.36328125" style="66"/>
    <col min="55" max="55" width="2.36328125" style="66" hidden="1" customWidth="1"/>
    <col min="56" max="16384" width="2.36328125" style="66"/>
  </cols>
  <sheetData>
    <row r="1" spans="1:40" s="106" customFormat="1" ht="19.5" customHeight="1">
      <c r="W1" s="217"/>
      <c r="X1" s="218"/>
      <c r="Y1" s="320"/>
      <c r="Z1" s="2389"/>
      <c r="AA1" s="2390"/>
      <c r="AB1" s="2390"/>
      <c r="AC1" s="2390"/>
      <c r="AD1" s="2390"/>
      <c r="AE1" s="2390"/>
      <c r="AF1" s="2390"/>
      <c r="AG1" s="2390"/>
      <c r="AH1" s="2390"/>
      <c r="AI1" s="2390"/>
      <c r="AJ1" s="2390"/>
      <c r="AK1" s="523" t="s">
        <v>366</v>
      </c>
      <c r="AL1" s="398" t="s">
        <v>223</v>
      </c>
    </row>
    <row r="2" spans="1:40" ht="15" customHeight="1">
      <c r="B2" s="91"/>
      <c r="C2" s="91"/>
      <c r="D2" s="91"/>
      <c r="E2" s="91"/>
      <c r="F2" s="91"/>
      <c r="G2" s="91"/>
      <c r="H2" s="91"/>
      <c r="I2" s="91"/>
      <c r="J2" s="91"/>
      <c r="K2" s="91"/>
      <c r="L2" s="91"/>
      <c r="M2" s="91"/>
      <c r="N2" s="91"/>
      <c r="O2" s="91"/>
      <c r="P2" s="91"/>
      <c r="Q2" s="91"/>
      <c r="R2" s="91"/>
      <c r="S2" s="91"/>
      <c r="T2" s="91"/>
      <c r="U2" s="91"/>
      <c r="V2" s="91"/>
      <c r="W2" s="91"/>
      <c r="X2" s="91"/>
      <c r="Y2" s="91"/>
      <c r="Z2" s="91"/>
      <c r="AA2" s="91"/>
      <c r="AB2" s="92"/>
      <c r="AC2" s="91"/>
      <c r="AD2" s="64"/>
      <c r="AE2" s="64"/>
      <c r="AF2" s="64"/>
      <c r="AG2" s="64"/>
      <c r="AH2" s="64"/>
      <c r="AI2" s="64"/>
      <c r="AJ2" s="64"/>
    </row>
    <row r="3" spans="1:40" s="589" customFormat="1" ht="15" customHeight="1">
      <c r="A3" s="679"/>
      <c r="C3" s="1843" t="s">
        <v>292</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40" ht="15" customHeight="1">
      <c r="B5" s="91"/>
      <c r="C5" s="91"/>
      <c r="D5" s="87"/>
      <c r="E5" s="87"/>
      <c r="F5" s="87"/>
      <c r="G5" s="87"/>
      <c r="H5" s="87"/>
      <c r="I5" s="87"/>
      <c r="J5" s="87"/>
      <c r="K5" s="87"/>
      <c r="L5" s="87"/>
      <c r="M5" s="87"/>
      <c r="N5" s="87"/>
      <c r="O5" s="87"/>
      <c r="P5" s="87"/>
      <c r="Q5" s="87"/>
      <c r="R5" s="87"/>
      <c r="S5" s="87"/>
      <c r="T5" s="91"/>
      <c r="U5" s="91"/>
      <c r="V5" s="91"/>
      <c r="W5" s="91"/>
      <c r="X5" s="91"/>
      <c r="Y5" s="91"/>
      <c r="Z5" s="91"/>
      <c r="AA5" s="91"/>
      <c r="AB5" s="91"/>
      <c r="AC5" s="91"/>
      <c r="AD5" s="91"/>
      <c r="AE5" s="91"/>
      <c r="AF5" s="91"/>
      <c r="AG5" s="91"/>
      <c r="AH5" s="91"/>
      <c r="AI5" s="91"/>
      <c r="AJ5" s="91"/>
      <c r="AL5" s="106" t="s">
        <v>340</v>
      </c>
    </row>
    <row r="6" spans="1:40" ht="30" customHeight="1">
      <c r="B6" s="91"/>
      <c r="C6" s="91"/>
      <c r="D6" s="91"/>
      <c r="E6" s="91"/>
      <c r="F6" s="91"/>
      <c r="G6" s="91"/>
      <c r="H6" s="91"/>
      <c r="I6" s="91"/>
      <c r="J6" s="91"/>
      <c r="K6" s="35"/>
      <c r="L6" s="35"/>
      <c r="M6" s="35"/>
      <c r="N6" s="35"/>
      <c r="O6" s="35"/>
      <c r="P6" s="35"/>
      <c r="Q6" s="35"/>
      <c r="R6" s="35"/>
      <c r="S6" s="1841" t="s">
        <v>65</v>
      </c>
      <c r="T6" s="1010"/>
      <c r="U6" s="1010"/>
      <c r="V6" s="1010"/>
      <c r="W6" s="1010"/>
      <c r="X6" s="509"/>
      <c r="Y6" s="2306">
        <f>各項目入力表!F3</f>
        <v>0</v>
      </c>
      <c r="Z6" s="964"/>
      <c r="AA6" s="964"/>
      <c r="AB6" s="964"/>
      <c r="AC6" s="964"/>
      <c r="AD6" s="964"/>
      <c r="AE6" s="964"/>
      <c r="AF6" s="964"/>
      <c r="AG6" s="964"/>
      <c r="AH6" s="964"/>
      <c r="AI6" s="964"/>
      <c r="AJ6" s="91"/>
    </row>
    <row r="7" spans="1:40" ht="30" customHeight="1">
      <c r="B7" s="91"/>
      <c r="C7" s="91"/>
      <c r="D7" s="91"/>
      <c r="E7" s="91"/>
      <c r="F7" s="91"/>
      <c r="G7" s="91"/>
      <c r="H7" s="91"/>
      <c r="I7" s="91"/>
      <c r="J7" s="91"/>
      <c r="K7" s="91"/>
      <c r="L7" s="91"/>
      <c r="M7" s="91"/>
      <c r="N7" s="91"/>
      <c r="O7" s="91"/>
      <c r="P7" s="91"/>
      <c r="Q7" s="91"/>
      <c r="R7" s="91"/>
      <c r="S7" s="1841" t="s">
        <v>29</v>
      </c>
      <c r="T7" s="1010"/>
      <c r="U7" s="1010"/>
      <c r="V7" s="1010"/>
      <c r="W7" s="1010"/>
      <c r="X7" s="509"/>
      <c r="Y7" s="2306">
        <f>各項目入力表!F4</f>
        <v>0</v>
      </c>
      <c r="Z7" s="964"/>
      <c r="AA7" s="964"/>
      <c r="AB7" s="964"/>
      <c r="AC7" s="964"/>
      <c r="AD7" s="964"/>
      <c r="AE7" s="964"/>
      <c r="AF7" s="964"/>
      <c r="AG7" s="964"/>
      <c r="AH7" s="964"/>
      <c r="AI7" s="964"/>
      <c r="AJ7" s="91"/>
    </row>
    <row r="8" spans="1:40" ht="30" customHeight="1">
      <c r="B8" s="91"/>
      <c r="C8" s="91"/>
      <c r="D8" s="91"/>
      <c r="E8" s="91"/>
      <c r="F8" s="91"/>
      <c r="G8" s="91"/>
      <c r="H8" s="91"/>
      <c r="I8" s="91"/>
      <c r="J8" s="91"/>
      <c r="K8" s="91"/>
      <c r="L8" s="91"/>
      <c r="M8" s="91"/>
      <c r="N8" s="91"/>
      <c r="O8" s="91"/>
      <c r="P8" s="91"/>
      <c r="Q8" s="91"/>
      <c r="R8" s="91"/>
      <c r="S8" s="1841" t="s">
        <v>30</v>
      </c>
      <c r="T8" s="1010"/>
      <c r="U8" s="1010"/>
      <c r="V8" s="1010"/>
      <c r="W8" s="1010"/>
      <c r="X8" s="509"/>
      <c r="Y8" s="2306">
        <f>各項目入力表!F5</f>
        <v>0</v>
      </c>
      <c r="Z8" s="964"/>
      <c r="AA8" s="964"/>
      <c r="AB8" s="964"/>
      <c r="AC8" s="964"/>
      <c r="AD8" s="964"/>
      <c r="AE8" s="964"/>
      <c r="AF8" s="964"/>
      <c r="AG8" s="964"/>
      <c r="AH8" s="964"/>
      <c r="AI8" s="964"/>
      <c r="AJ8" s="498" t="s">
        <v>60</v>
      </c>
    </row>
    <row r="9" spans="1:40" s="895" customFormat="1" ht="12" customHeight="1">
      <c r="S9" s="1402" t="s">
        <v>765</v>
      </c>
      <c r="T9" s="1402"/>
      <c r="U9" s="1402"/>
      <c r="V9" s="1402"/>
      <c r="W9" s="1402"/>
      <c r="X9" s="1402"/>
      <c r="Y9" s="1402"/>
      <c r="Z9" s="1402"/>
      <c r="AA9" s="1402"/>
      <c r="AB9" s="1402"/>
      <c r="AC9" s="1402"/>
      <c r="AD9" s="1402"/>
      <c r="AE9" s="1402"/>
      <c r="AF9" s="1402"/>
      <c r="AG9" s="1402"/>
      <c r="AH9" s="1402"/>
      <c r="AI9" s="1402"/>
      <c r="AJ9" s="1402"/>
    </row>
    <row r="10" spans="1:40" s="895" customFormat="1" ht="12" customHeight="1">
      <c r="S10" s="1403" t="s">
        <v>766</v>
      </c>
      <c r="T10" s="1403"/>
      <c r="U10" s="1403"/>
      <c r="V10" s="1403"/>
      <c r="W10" s="1403"/>
      <c r="X10" s="1403"/>
      <c r="Y10" s="1403"/>
      <c r="Z10" s="1403"/>
      <c r="AA10" s="1403"/>
      <c r="AB10" s="1403"/>
      <c r="AC10" s="1403"/>
      <c r="AD10" s="1403"/>
      <c r="AE10" s="1403"/>
      <c r="AF10" s="1403"/>
      <c r="AG10" s="1403"/>
      <c r="AH10" s="1403"/>
      <c r="AI10" s="1403"/>
      <c r="AJ10" s="1403"/>
    </row>
    <row r="11" spans="1:40" s="895" customFormat="1" ht="12" customHeight="1">
      <c r="S11" s="1403" t="s">
        <v>767</v>
      </c>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row>
    <row r="13" spans="1:40" ht="30" customHeight="1">
      <c r="B13" s="1915" t="s">
        <v>105</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40" ht="15" customHeight="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row>
    <row r="15" spans="1:40" ht="20.149999999999999" customHeight="1">
      <c r="B15" s="1920" t="s">
        <v>703</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5" ht="15" customHeight="1">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row>
    <row r="18" spans="2:55"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2:55" ht="15" customHeight="1" thickBot="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row>
    <row r="20" spans="2:55" ht="15" customHeight="1">
      <c r="B20" s="2305"/>
      <c r="C20" s="1916" t="s">
        <v>87</v>
      </c>
      <c r="D20" s="1035"/>
      <c r="E20" s="1035"/>
      <c r="F20" s="1035"/>
      <c r="G20" s="1035"/>
      <c r="H20" s="1035"/>
      <c r="I20" s="172"/>
      <c r="J20" s="2348"/>
      <c r="K20" s="2349"/>
      <c r="L20" s="2344">
        <f>各項目入力表!B3</f>
        <v>0</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row>
    <row r="21" spans="2:55" ht="15" customHeight="1">
      <c r="B21" s="2455"/>
      <c r="C21" s="1004"/>
      <c r="D21" s="1004"/>
      <c r="E21" s="1004"/>
      <c r="F21" s="1004"/>
      <c r="G21" s="1004"/>
      <c r="H21" s="1004"/>
      <c r="I21" s="173"/>
      <c r="J21" s="1105"/>
      <c r="K21" s="105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row>
    <row r="22" spans="2:55" ht="15" customHeight="1">
      <c r="B22" s="1882"/>
      <c r="C22" s="1884" t="s">
        <v>101</v>
      </c>
      <c r="D22" s="1001"/>
      <c r="E22" s="1001"/>
      <c r="F22" s="1001"/>
      <c r="G22" s="1001"/>
      <c r="H22" s="1001"/>
      <c r="I22" s="168"/>
      <c r="J22" s="1918"/>
      <c r="K22" s="1058"/>
      <c r="L22" s="2346">
        <f>各項目入力表!B4</f>
        <v>0</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row>
    <row r="23" spans="2:55" ht="15" customHeight="1">
      <c r="B23" s="1883"/>
      <c r="C23" s="978"/>
      <c r="D23" s="978"/>
      <c r="E23" s="978"/>
      <c r="F23" s="978"/>
      <c r="G23" s="978"/>
      <c r="H23" s="978"/>
      <c r="I23" s="170"/>
      <c r="J23" s="2201"/>
      <c r="K23" s="2202"/>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row>
    <row r="24" spans="2:55" ht="15" customHeight="1">
      <c r="B24" s="1882"/>
      <c r="C24" s="1884" t="s">
        <v>100</v>
      </c>
      <c r="D24" s="1001"/>
      <c r="E24" s="1001"/>
      <c r="F24" s="1001"/>
      <c r="G24" s="1001"/>
      <c r="H24" s="1001"/>
      <c r="I24" s="1885"/>
      <c r="J24" s="1850"/>
      <c r="K24" s="1465"/>
      <c r="L24" s="1781">
        <f>各項目入力表!B6</f>
        <v>0</v>
      </c>
      <c r="M24" s="1781"/>
      <c r="N24" s="1781"/>
      <c r="O24" s="1781"/>
      <c r="P24" s="1781"/>
      <c r="Q24" s="1781"/>
      <c r="R24" s="1781"/>
      <c r="S24" s="1781"/>
      <c r="T24" s="1781"/>
      <c r="U24" s="1781"/>
      <c r="V24" s="1781"/>
      <c r="W24" s="1851"/>
      <c r="X24" s="404"/>
      <c r="Y24" s="1001" t="s">
        <v>302</v>
      </c>
      <c r="Z24" s="1088"/>
      <c r="AA24" s="1088"/>
      <c r="AB24" s="1088"/>
      <c r="AC24" s="1088"/>
      <c r="AD24" s="405"/>
      <c r="AE24" s="1866">
        <f>各項目入力表!B5</f>
        <v>0</v>
      </c>
      <c r="AF24" s="1131"/>
      <c r="AG24" s="1131"/>
      <c r="AH24" s="1131"/>
      <c r="AI24" s="1131"/>
      <c r="AJ24" s="2442"/>
      <c r="AQ24" s="2375" t="s">
        <v>289</v>
      </c>
      <c r="AR24" s="1368"/>
      <c r="AS24" s="1368"/>
      <c r="AT24" s="1368"/>
      <c r="AU24" s="1368"/>
      <c r="AV24" s="1368"/>
      <c r="AW24" s="1368"/>
    </row>
    <row r="25" spans="2:55" ht="15" customHeight="1">
      <c r="B25" s="1883"/>
      <c r="C25" s="978"/>
      <c r="D25" s="978"/>
      <c r="E25" s="978"/>
      <c r="F25" s="978"/>
      <c r="G25" s="978"/>
      <c r="H25" s="978"/>
      <c r="I25" s="1886"/>
      <c r="J25" s="1466"/>
      <c r="K25" s="1467"/>
      <c r="L25" s="1852"/>
      <c r="M25" s="1852"/>
      <c r="N25" s="1852"/>
      <c r="O25" s="1852"/>
      <c r="P25" s="1852"/>
      <c r="Q25" s="1852"/>
      <c r="R25" s="1852"/>
      <c r="S25" s="1852"/>
      <c r="T25" s="1852"/>
      <c r="U25" s="1852"/>
      <c r="V25" s="1852"/>
      <c r="W25" s="1853"/>
      <c r="X25" s="403"/>
      <c r="Y25" s="1007"/>
      <c r="Z25" s="1007"/>
      <c r="AA25" s="1007"/>
      <c r="AB25" s="1007"/>
      <c r="AC25" s="1007"/>
      <c r="AD25" s="402"/>
      <c r="AE25" s="2421"/>
      <c r="AF25" s="2422"/>
      <c r="AG25" s="2422"/>
      <c r="AH25" s="2422"/>
      <c r="AI25" s="2422"/>
      <c r="AJ25" s="2443"/>
      <c r="AQ25" s="1368"/>
      <c r="AR25" s="1368"/>
      <c r="AS25" s="1368"/>
      <c r="AT25" s="1368"/>
      <c r="AU25" s="1368"/>
      <c r="AV25" s="1368"/>
      <c r="AW25" s="1368"/>
    </row>
    <row r="26" spans="2:55" ht="30" customHeight="1" thickBot="1">
      <c r="B26" s="1882"/>
      <c r="C26" s="1884" t="s">
        <v>876</v>
      </c>
      <c r="D26" s="1001"/>
      <c r="E26" s="1001"/>
      <c r="F26" s="1001"/>
      <c r="G26" s="1001"/>
      <c r="H26" s="1001"/>
      <c r="I26" s="168"/>
      <c r="J26" s="2350" t="s">
        <v>382</v>
      </c>
      <c r="K26" s="1922"/>
      <c r="L26" s="1781">
        <f>各項目入力表!B7</f>
        <v>0</v>
      </c>
      <c r="M26" s="1781"/>
      <c r="N26" s="1781"/>
      <c r="O26" s="1781"/>
      <c r="P26" s="1781"/>
      <c r="Q26" s="1781"/>
      <c r="R26" s="1781"/>
      <c r="S26" s="1781"/>
      <c r="T26" s="1781"/>
      <c r="U26" s="1781"/>
      <c r="V26" s="1781"/>
      <c r="W26" s="1851"/>
      <c r="X26" s="169"/>
      <c r="Y26" s="119"/>
      <c r="Z26" s="119"/>
      <c r="AA26" s="119"/>
      <c r="AB26" s="119"/>
      <c r="AC26" s="119"/>
      <c r="AD26" s="119"/>
      <c r="AE26" s="119"/>
      <c r="AF26" s="119"/>
      <c r="AG26" s="119"/>
      <c r="AH26" s="119"/>
      <c r="AI26" s="119"/>
      <c r="AJ26" s="120"/>
      <c r="AQ26" s="1368"/>
      <c r="AR26" s="1368"/>
      <c r="AS26" s="1368"/>
      <c r="AT26" s="1368"/>
      <c r="AU26" s="1368"/>
      <c r="AV26" s="1368"/>
      <c r="AW26" s="1368"/>
    </row>
    <row r="27" spans="2:55" ht="30" customHeight="1" thickTop="1">
      <c r="B27" s="1883"/>
      <c r="C27" s="978"/>
      <c r="D27" s="978"/>
      <c r="E27" s="978"/>
      <c r="F27" s="978"/>
      <c r="G27" s="978"/>
      <c r="H27" s="978"/>
      <c r="I27" s="170"/>
      <c r="J27" s="977" t="s">
        <v>381</v>
      </c>
      <c r="K27" s="1924"/>
      <c r="L27" s="1852">
        <f>IF(AX27=BC27,各項目入力表!D5,+IF(AX27=BC28,各項目入力表!D6,各項目入力表!B8))</f>
        <v>0</v>
      </c>
      <c r="M27" s="1852"/>
      <c r="N27" s="1852"/>
      <c r="O27" s="1852"/>
      <c r="P27" s="1852"/>
      <c r="Q27" s="1852"/>
      <c r="R27" s="1852"/>
      <c r="S27" s="1852"/>
      <c r="T27" s="1852"/>
      <c r="U27" s="1852"/>
      <c r="V27" s="1852"/>
      <c r="W27" s="1853"/>
      <c r="X27" s="171"/>
      <c r="Y27" s="121"/>
      <c r="Z27" s="121"/>
      <c r="AA27" s="121"/>
      <c r="AB27" s="121"/>
      <c r="AC27" s="121"/>
      <c r="AD27" s="121"/>
      <c r="AE27" s="121"/>
      <c r="AF27" s="121"/>
      <c r="AG27" s="121"/>
      <c r="AH27" s="121"/>
      <c r="AI27" s="121"/>
      <c r="AJ27" s="122"/>
      <c r="AQ27" s="1759" t="s">
        <v>281</v>
      </c>
      <c r="AR27" s="1010"/>
      <c r="AS27" s="1010"/>
      <c r="AT27" s="1010"/>
      <c r="AU27" s="1010"/>
      <c r="AV27" s="1010"/>
      <c r="AW27" s="1854"/>
      <c r="AX27" s="1761" t="s">
        <v>279</v>
      </c>
      <c r="AY27" s="1855"/>
      <c r="AZ27" s="1856"/>
      <c r="BC27" s="66" t="s">
        <v>315</v>
      </c>
    </row>
    <row r="28" spans="2:55" ht="15" customHeight="1" thickBot="1">
      <c r="B28" s="1882"/>
      <c r="C28" s="1884" t="s">
        <v>113</v>
      </c>
      <c r="D28" s="1001"/>
      <c r="E28" s="1001"/>
      <c r="F28" s="1001"/>
      <c r="G28" s="1001"/>
      <c r="H28" s="1001"/>
      <c r="I28" s="1885"/>
      <c r="J28" s="135"/>
      <c r="K28" s="136"/>
      <c r="L28" s="2446">
        <f>IF(AX29=BC27,各項目入力表!D7,+IF(AX29=BC28,各項目入力表!D8,各項目入力表!B9))</f>
        <v>0</v>
      </c>
      <c r="M28" s="2447"/>
      <c r="N28" s="2447"/>
      <c r="O28" s="2447"/>
      <c r="P28" s="2447"/>
      <c r="Q28" s="2447"/>
      <c r="R28" s="2447"/>
      <c r="S28" s="2447"/>
      <c r="T28" s="2447"/>
      <c r="U28" s="2447"/>
      <c r="V28" s="2447"/>
      <c r="W28" s="2361"/>
      <c r="X28" s="1088" t="s">
        <v>499</v>
      </c>
      <c r="Y28" s="1088"/>
      <c r="Z28" s="1088"/>
      <c r="AA28" s="1088"/>
      <c r="AB28" s="1088"/>
      <c r="AC28" s="1088"/>
      <c r="AD28" s="1088"/>
      <c r="AE28" s="1088"/>
      <c r="AF28" s="1088"/>
      <c r="AG28" s="1088"/>
      <c r="AH28" s="1088"/>
      <c r="AI28" s="1088"/>
      <c r="AJ28" s="2357"/>
      <c r="AQ28" s="1010"/>
      <c r="AR28" s="1010"/>
      <c r="AS28" s="1010"/>
      <c r="AT28" s="1010"/>
      <c r="AU28" s="1010"/>
      <c r="AV28" s="1010"/>
      <c r="AW28" s="1854"/>
      <c r="AX28" s="1857"/>
      <c r="AY28" s="1858"/>
      <c r="AZ28" s="1859"/>
      <c r="BC28" s="469" t="s">
        <v>316</v>
      </c>
    </row>
    <row r="29" spans="2:55" ht="15" customHeight="1" thickTop="1">
      <c r="B29" s="1883"/>
      <c r="C29" s="978"/>
      <c r="D29" s="978"/>
      <c r="E29" s="978"/>
      <c r="F29" s="978"/>
      <c r="G29" s="978"/>
      <c r="H29" s="978"/>
      <c r="I29" s="1886"/>
      <c r="J29" s="137"/>
      <c r="K29" s="138"/>
      <c r="L29" s="2448"/>
      <c r="M29" s="2448"/>
      <c r="N29" s="2448"/>
      <c r="O29" s="2448"/>
      <c r="P29" s="2448"/>
      <c r="Q29" s="2448"/>
      <c r="R29" s="2448"/>
      <c r="S29" s="2448"/>
      <c r="T29" s="2448"/>
      <c r="U29" s="2448"/>
      <c r="V29" s="2448"/>
      <c r="W29" s="2363"/>
      <c r="X29" s="1007"/>
      <c r="Y29" s="1007"/>
      <c r="Z29" s="1007"/>
      <c r="AA29" s="1007"/>
      <c r="AB29" s="1007"/>
      <c r="AC29" s="1007"/>
      <c r="AD29" s="1007"/>
      <c r="AE29" s="1007"/>
      <c r="AF29" s="1007"/>
      <c r="AG29" s="1007"/>
      <c r="AH29" s="1007"/>
      <c r="AI29" s="1007"/>
      <c r="AJ29" s="2358"/>
      <c r="AQ29" s="2416" t="s">
        <v>322</v>
      </c>
      <c r="AR29" s="2417"/>
      <c r="AS29" s="2417"/>
      <c r="AT29" s="2417"/>
      <c r="AU29" s="2417"/>
      <c r="AV29" s="2417"/>
      <c r="AW29" s="2418"/>
      <c r="AX29" s="1761" t="s">
        <v>279</v>
      </c>
      <c r="AY29" s="1855"/>
      <c r="AZ29" s="1856"/>
      <c r="BC29" s="66" t="s">
        <v>279</v>
      </c>
    </row>
    <row r="30" spans="2:55" ht="15" customHeight="1" thickBot="1">
      <c r="B30" s="2275"/>
      <c r="C30" s="1848" t="s">
        <v>102</v>
      </c>
      <c r="D30" s="1849"/>
      <c r="E30" s="1849"/>
      <c r="F30" s="1849"/>
      <c r="G30" s="1849"/>
      <c r="H30" s="1849"/>
      <c r="I30" s="117"/>
      <c r="J30" s="1921"/>
      <c r="K30" s="1087"/>
      <c r="L30" s="1784"/>
      <c r="M30" s="1784"/>
      <c r="N30" s="1784"/>
      <c r="O30" s="1784"/>
      <c r="P30" s="1784"/>
      <c r="Q30" s="1784"/>
      <c r="R30" s="1784"/>
      <c r="S30" s="1784"/>
      <c r="T30" s="1784"/>
      <c r="U30" s="1784"/>
      <c r="V30" s="1784"/>
      <c r="W30" s="2150"/>
      <c r="X30" s="123"/>
      <c r="Y30" s="124"/>
      <c r="Z30" s="124"/>
      <c r="AA30" s="124"/>
      <c r="AB30" s="124"/>
      <c r="AC30" s="124"/>
      <c r="AD30" s="124"/>
      <c r="AE30" s="124"/>
      <c r="AF30" s="124"/>
      <c r="AG30" s="124"/>
      <c r="AH30" s="124"/>
      <c r="AI30" s="124"/>
      <c r="AJ30" s="125"/>
      <c r="AQ30" s="2417"/>
      <c r="AR30" s="2417"/>
      <c r="AS30" s="2417"/>
      <c r="AT30" s="2417"/>
      <c r="AU30" s="2417"/>
      <c r="AV30" s="2417"/>
      <c r="AW30" s="2418"/>
      <c r="AX30" s="1857"/>
      <c r="AY30" s="1858"/>
      <c r="AZ30" s="1859"/>
    </row>
    <row r="31" spans="2:55" ht="15" customHeight="1" thickTop="1">
      <c r="B31" s="2230"/>
      <c r="C31" s="1917"/>
      <c r="D31" s="1917"/>
      <c r="E31" s="1917"/>
      <c r="F31" s="1917"/>
      <c r="G31" s="1917"/>
      <c r="H31" s="1917"/>
      <c r="I31" s="118"/>
      <c r="J31" s="2309"/>
      <c r="K31" s="2310"/>
      <c r="L31" s="2307"/>
      <c r="M31" s="2307"/>
      <c r="N31" s="2307"/>
      <c r="O31" s="2307"/>
      <c r="P31" s="2307"/>
      <c r="Q31" s="2307"/>
      <c r="R31" s="2307"/>
      <c r="S31" s="2307"/>
      <c r="T31" s="2307"/>
      <c r="U31" s="2307"/>
      <c r="V31" s="2307"/>
      <c r="W31" s="2308"/>
      <c r="X31" s="130"/>
      <c r="Y31" s="131"/>
      <c r="Z31" s="131"/>
      <c r="AA31" s="131"/>
      <c r="AB31" s="131"/>
      <c r="AC31" s="131"/>
      <c r="AD31" s="131"/>
      <c r="AE31" s="131"/>
      <c r="AF31" s="131"/>
      <c r="AG31" s="131"/>
      <c r="AH31" s="131"/>
      <c r="AI31" s="131"/>
      <c r="AJ31" s="132"/>
    </row>
    <row r="32" spans="2:55" ht="15" customHeight="1">
      <c r="B32" s="2275"/>
      <c r="C32" s="1848" t="s">
        <v>103</v>
      </c>
      <c r="D32" s="1849"/>
      <c r="E32" s="1849"/>
      <c r="F32" s="1849"/>
      <c r="G32" s="1849"/>
      <c r="H32" s="1849"/>
      <c r="I32" s="117"/>
      <c r="J32" s="2449"/>
      <c r="K32" s="2450"/>
      <c r="L32" s="2450"/>
      <c r="M32" s="2450"/>
      <c r="N32" s="2450"/>
      <c r="O32" s="2450"/>
      <c r="P32" s="2450"/>
      <c r="Q32" s="2450"/>
      <c r="R32" s="2450"/>
      <c r="S32" s="2450"/>
      <c r="T32" s="2450"/>
      <c r="U32" s="2450"/>
      <c r="V32" s="2450"/>
      <c r="W32" s="2450"/>
      <c r="X32" s="2450"/>
      <c r="Y32" s="2450"/>
      <c r="Z32" s="2450"/>
      <c r="AA32" s="2450"/>
      <c r="AB32" s="2450"/>
      <c r="AC32" s="2450"/>
      <c r="AD32" s="2450"/>
      <c r="AE32" s="2450"/>
      <c r="AF32" s="2450"/>
      <c r="AG32" s="2450"/>
      <c r="AH32" s="2450"/>
      <c r="AI32" s="2450"/>
      <c r="AJ32" s="2451"/>
    </row>
    <row r="33" spans="1:36" ht="15" customHeight="1">
      <c r="B33" s="2230"/>
      <c r="C33" s="1917"/>
      <c r="D33" s="1917"/>
      <c r="E33" s="1917"/>
      <c r="F33" s="1917"/>
      <c r="G33" s="1917"/>
      <c r="H33" s="1917"/>
      <c r="I33" s="118"/>
      <c r="J33" s="2452"/>
      <c r="K33" s="2453"/>
      <c r="L33" s="2453"/>
      <c r="M33" s="2453"/>
      <c r="N33" s="2453"/>
      <c r="O33" s="2453"/>
      <c r="P33" s="2453"/>
      <c r="Q33" s="2453"/>
      <c r="R33" s="2453"/>
      <c r="S33" s="2453"/>
      <c r="T33" s="2453"/>
      <c r="U33" s="2453"/>
      <c r="V33" s="2453"/>
      <c r="W33" s="2453"/>
      <c r="X33" s="2453"/>
      <c r="Y33" s="2453"/>
      <c r="Z33" s="2453"/>
      <c r="AA33" s="2453"/>
      <c r="AB33" s="2453"/>
      <c r="AC33" s="2453"/>
      <c r="AD33" s="2453"/>
      <c r="AE33" s="2453"/>
      <c r="AF33" s="2453"/>
      <c r="AG33" s="2453"/>
      <c r="AH33" s="2453"/>
      <c r="AI33" s="2453"/>
      <c r="AJ33" s="2454"/>
    </row>
    <row r="34" spans="1:36" ht="15" customHeight="1">
      <c r="B34" s="94"/>
      <c r="C34" s="2136" t="s">
        <v>104</v>
      </c>
      <c r="D34" s="1849"/>
      <c r="E34" s="1849"/>
      <c r="F34" s="1849"/>
      <c r="G34" s="1849"/>
      <c r="H34" s="1849"/>
      <c r="I34" s="117"/>
      <c r="J34" s="2456"/>
      <c r="K34" s="2457"/>
      <c r="L34" s="2457"/>
      <c r="M34" s="2457"/>
      <c r="N34" s="2457"/>
      <c r="O34" s="2457"/>
      <c r="P34" s="2457"/>
      <c r="Q34" s="2457"/>
      <c r="R34" s="2457"/>
      <c r="S34" s="2457"/>
      <c r="T34" s="2457"/>
      <c r="U34" s="2457"/>
      <c r="V34" s="2457"/>
      <c r="W34" s="2457"/>
      <c r="X34" s="2457"/>
      <c r="Y34" s="2457"/>
      <c r="Z34" s="2457"/>
      <c r="AA34" s="2457"/>
      <c r="AB34" s="2457"/>
      <c r="AC34" s="2457"/>
      <c r="AD34" s="2457"/>
      <c r="AE34" s="2457"/>
      <c r="AF34" s="2457"/>
      <c r="AG34" s="2457"/>
      <c r="AH34" s="2457"/>
      <c r="AI34" s="2457"/>
      <c r="AJ34" s="2458"/>
    </row>
    <row r="35" spans="1:36" s="518" customFormat="1" ht="15" customHeight="1">
      <c r="A35" s="679"/>
      <c r="B35" s="532"/>
      <c r="C35" s="2353"/>
      <c r="D35" s="1050"/>
      <c r="E35" s="1050"/>
      <c r="F35" s="1050"/>
      <c r="G35" s="1050"/>
      <c r="H35" s="1050"/>
      <c r="I35" s="510"/>
      <c r="J35" s="2286"/>
      <c r="K35" s="2459"/>
      <c r="L35" s="2459"/>
      <c r="M35" s="2459"/>
      <c r="N35" s="2459"/>
      <c r="O35" s="2459"/>
      <c r="P35" s="2459"/>
      <c r="Q35" s="2459"/>
      <c r="R35" s="2459"/>
      <c r="S35" s="2459"/>
      <c r="T35" s="2459"/>
      <c r="U35" s="2459"/>
      <c r="V35" s="2459"/>
      <c r="W35" s="2459"/>
      <c r="X35" s="2459"/>
      <c r="Y35" s="2459"/>
      <c r="Z35" s="2459"/>
      <c r="AA35" s="2459"/>
      <c r="AB35" s="2459"/>
      <c r="AC35" s="2459"/>
      <c r="AD35" s="2459"/>
      <c r="AE35" s="2459"/>
      <c r="AF35" s="2459"/>
      <c r="AG35" s="2459"/>
      <c r="AH35" s="2459"/>
      <c r="AI35" s="2459"/>
      <c r="AJ35" s="2288"/>
    </row>
    <row r="36" spans="1:36" s="518" customFormat="1" ht="15" customHeight="1">
      <c r="A36" s="679"/>
      <c r="B36" s="532"/>
      <c r="C36" s="2353"/>
      <c r="D36" s="1050"/>
      <c r="E36" s="1050"/>
      <c r="F36" s="1050"/>
      <c r="G36" s="1050"/>
      <c r="H36" s="1050"/>
      <c r="I36" s="510"/>
      <c r="J36" s="2286"/>
      <c r="K36" s="2459"/>
      <c r="L36" s="2459"/>
      <c r="M36" s="2459"/>
      <c r="N36" s="2459"/>
      <c r="O36" s="2459"/>
      <c r="P36" s="2459"/>
      <c r="Q36" s="2459"/>
      <c r="R36" s="2459"/>
      <c r="S36" s="2459"/>
      <c r="T36" s="2459"/>
      <c r="U36" s="2459"/>
      <c r="V36" s="2459"/>
      <c r="W36" s="2459"/>
      <c r="X36" s="2459"/>
      <c r="Y36" s="2459"/>
      <c r="Z36" s="2459"/>
      <c r="AA36" s="2459"/>
      <c r="AB36" s="2459"/>
      <c r="AC36" s="2459"/>
      <c r="AD36" s="2459"/>
      <c r="AE36" s="2459"/>
      <c r="AF36" s="2459"/>
      <c r="AG36" s="2459"/>
      <c r="AH36" s="2459"/>
      <c r="AI36" s="2459"/>
      <c r="AJ36" s="2288"/>
    </row>
    <row r="37" spans="1:36" s="518" customFormat="1" ht="15" customHeight="1">
      <c r="A37" s="679"/>
      <c r="B37" s="532"/>
      <c r="C37" s="2353"/>
      <c r="D37" s="1050"/>
      <c r="E37" s="1050"/>
      <c r="F37" s="1050"/>
      <c r="G37" s="1050"/>
      <c r="H37" s="1050"/>
      <c r="I37" s="510"/>
      <c r="J37" s="2286"/>
      <c r="K37" s="2459"/>
      <c r="L37" s="2459"/>
      <c r="M37" s="2459"/>
      <c r="N37" s="2459"/>
      <c r="O37" s="2459"/>
      <c r="P37" s="2459"/>
      <c r="Q37" s="2459"/>
      <c r="R37" s="2459"/>
      <c r="S37" s="2459"/>
      <c r="T37" s="2459"/>
      <c r="U37" s="2459"/>
      <c r="V37" s="2459"/>
      <c r="W37" s="2459"/>
      <c r="X37" s="2459"/>
      <c r="Y37" s="2459"/>
      <c r="Z37" s="2459"/>
      <c r="AA37" s="2459"/>
      <c r="AB37" s="2459"/>
      <c r="AC37" s="2459"/>
      <c r="AD37" s="2459"/>
      <c r="AE37" s="2459"/>
      <c r="AF37" s="2459"/>
      <c r="AG37" s="2459"/>
      <c r="AH37" s="2459"/>
      <c r="AI37" s="2459"/>
      <c r="AJ37" s="2288"/>
    </row>
    <row r="38" spans="1:36" s="518" customFormat="1" ht="15" customHeight="1">
      <c r="A38" s="679"/>
      <c r="B38" s="532"/>
      <c r="C38" s="2353"/>
      <c r="D38" s="1050"/>
      <c r="E38" s="1050"/>
      <c r="F38" s="1050"/>
      <c r="G38" s="1050"/>
      <c r="H38" s="1050"/>
      <c r="I38" s="510"/>
      <c r="J38" s="2286"/>
      <c r="K38" s="2459"/>
      <c r="L38" s="2459"/>
      <c r="M38" s="2459"/>
      <c r="N38" s="2459"/>
      <c r="O38" s="2459"/>
      <c r="P38" s="2459"/>
      <c r="Q38" s="2459"/>
      <c r="R38" s="2459"/>
      <c r="S38" s="2459"/>
      <c r="T38" s="2459"/>
      <c r="U38" s="2459"/>
      <c r="V38" s="2459"/>
      <c r="W38" s="2459"/>
      <c r="X38" s="2459"/>
      <c r="Y38" s="2459"/>
      <c r="Z38" s="2459"/>
      <c r="AA38" s="2459"/>
      <c r="AB38" s="2459"/>
      <c r="AC38" s="2459"/>
      <c r="AD38" s="2459"/>
      <c r="AE38" s="2459"/>
      <c r="AF38" s="2459"/>
      <c r="AG38" s="2459"/>
      <c r="AH38" s="2459"/>
      <c r="AI38" s="2459"/>
      <c r="AJ38" s="2288"/>
    </row>
    <row r="39" spans="1:36" ht="15" customHeight="1">
      <c r="B39" s="95"/>
      <c r="C39" s="1843"/>
      <c r="D39" s="1843"/>
      <c r="E39" s="1843"/>
      <c r="F39" s="1843"/>
      <c r="G39" s="1843"/>
      <c r="H39" s="1843"/>
      <c r="I39" s="116"/>
      <c r="J39" s="2286"/>
      <c r="K39" s="2459"/>
      <c r="L39" s="2459"/>
      <c r="M39" s="2459"/>
      <c r="N39" s="2459"/>
      <c r="O39" s="2459"/>
      <c r="P39" s="2459"/>
      <c r="Q39" s="2459"/>
      <c r="R39" s="2459"/>
      <c r="S39" s="2459"/>
      <c r="T39" s="2459"/>
      <c r="U39" s="2459"/>
      <c r="V39" s="2459"/>
      <c r="W39" s="2459"/>
      <c r="X39" s="2459"/>
      <c r="Y39" s="2459"/>
      <c r="Z39" s="2459"/>
      <c r="AA39" s="2459"/>
      <c r="AB39" s="2459"/>
      <c r="AC39" s="2459"/>
      <c r="AD39" s="2459"/>
      <c r="AE39" s="2459"/>
      <c r="AF39" s="2459"/>
      <c r="AG39" s="2459"/>
      <c r="AH39" s="2459"/>
      <c r="AI39" s="2459"/>
      <c r="AJ39" s="2288"/>
    </row>
    <row r="40" spans="1:36" ht="15" customHeight="1">
      <c r="B40" s="95"/>
      <c r="C40" s="1843"/>
      <c r="D40" s="1843"/>
      <c r="E40" s="1843"/>
      <c r="F40" s="1843"/>
      <c r="G40" s="1843"/>
      <c r="H40" s="1843"/>
      <c r="I40" s="116"/>
      <c r="J40" s="2286"/>
      <c r="K40" s="2459"/>
      <c r="L40" s="2459"/>
      <c r="M40" s="2459"/>
      <c r="N40" s="2459"/>
      <c r="O40" s="2459"/>
      <c r="P40" s="2459"/>
      <c r="Q40" s="2459"/>
      <c r="R40" s="2459"/>
      <c r="S40" s="2459"/>
      <c r="T40" s="2459"/>
      <c r="U40" s="2459"/>
      <c r="V40" s="2459"/>
      <c r="W40" s="2459"/>
      <c r="X40" s="2459"/>
      <c r="Y40" s="2459"/>
      <c r="Z40" s="2459"/>
      <c r="AA40" s="2459"/>
      <c r="AB40" s="2459"/>
      <c r="AC40" s="2459"/>
      <c r="AD40" s="2459"/>
      <c r="AE40" s="2459"/>
      <c r="AF40" s="2459"/>
      <c r="AG40" s="2459"/>
      <c r="AH40" s="2459"/>
      <c r="AI40" s="2459"/>
      <c r="AJ40" s="2288"/>
    </row>
    <row r="41" spans="1:36" ht="15" customHeight="1">
      <c r="B41" s="95"/>
      <c r="C41" s="1843"/>
      <c r="D41" s="1843"/>
      <c r="E41" s="1843"/>
      <c r="F41" s="1843"/>
      <c r="G41" s="1843"/>
      <c r="H41" s="1843"/>
      <c r="I41" s="116"/>
      <c r="J41" s="2286"/>
      <c r="K41" s="2459"/>
      <c r="L41" s="2459"/>
      <c r="M41" s="2459"/>
      <c r="N41" s="2459"/>
      <c r="O41" s="2459"/>
      <c r="P41" s="2459"/>
      <c r="Q41" s="2459"/>
      <c r="R41" s="2459"/>
      <c r="S41" s="2459"/>
      <c r="T41" s="2459"/>
      <c r="U41" s="2459"/>
      <c r="V41" s="2459"/>
      <c r="W41" s="2459"/>
      <c r="X41" s="2459"/>
      <c r="Y41" s="2459"/>
      <c r="Z41" s="2459"/>
      <c r="AA41" s="2459"/>
      <c r="AB41" s="2459"/>
      <c r="AC41" s="2459"/>
      <c r="AD41" s="2459"/>
      <c r="AE41" s="2459"/>
      <c r="AF41" s="2459"/>
      <c r="AG41" s="2459"/>
      <c r="AH41" s="2459"/>
      <c r="AI41" s="2459"/>
      <c r="AJ41" s="2288"/>
    </row>
    <row r="42" spans="1:36" ht="15" customHeight="1">
      <c r="B42" s="95"/>
      <c r="C42" s="1843"/>
      <c r="D42" s="1843"/>
      <c r="E42" s="1843"/>
      <c r="F42" s="1843"/>
      <c r="G42" s="1843"/>
      <c r="H42" s="1843"/>
      <c r="I42" s="116"/>
      <c r="J42" s="2286"/>
      <c r="K42" s="2459"/>
      <c r="L42" s="2459"/>
      <c r="M42" s="2459"/>
      <c r="N42" s="2459"/>
      <c r="O42" s="2459"/>
      <c r="P42" s="2459"/>
      <c r="Q42" s="2459"/>
      <c r="R42" s="2459"/>
      <c r="S42" s="2459"/>
      <c r="T42" s="2459"/>
      <c r="U42" s="2459"/>
      <c r="V42" s="2459"/>
      <c r="W42" s="2459"/>
      <c r="X42" s="2459"/>
      <c r="Y42" s="2459"/>
      <c r="Z42" s="2459"/>
      <c r="AA42" s="2459"/>
      <c r="AB42" s="2459"/>
      <c r="AC42" s="2459"/>
      <c r="AD42" s="2459"/>
      <c r="AE42" s="2459"/>
      <c r="AF42" s="2459"/>
      <c r="AG42" s="2459"/>
      <c r="AH42" s="2459"/>
      <c r="AI42" s="2459"/>
      <c r="AJ42" s="2288"/>
    </row>
    <row r="43" spans="1:36" ht="15" customHeight="1">
      <c r="B43" s="88"/>
      <c r="C43" s="1843"/>
      <c r="D43" s="1843"/>
      <c r="E43" s="1843"/>
      <c r="F43" s="1843"/>
      <c r="G43" s="1843"/>
      <c r="H43" s="1843"/>
      <c r="I43" s="116"/>
      <c r="J43" s="2286"/>
      <c r="K43" s="2459"/>
      <c r="L43" s="2459"/>
      <c r="M43" s="2459"/>
      <c r="N43" s="2459"/>
      <c r="O43" s="2459"/>
      <c r="P43" s="2459"/>
      <c r="Q43" s="2459"/>
      <c r="R43" s="2459"/>
      <c r="S43" s="2459"/>
      <c r="T43" s="2459"/>
      <c r="U43" s="2459"/>
      <c r="V43" s="2459"/>
      <c r="W43" s="2459"/>
      <c r="X43" s="2459"/>
      <c r="Y43" s="2459"/>
      <c r="Z43" s="2459"/>
      <c r="AA43" s="2459"/>
      <c r="AB43" s="2459"/>
      <c r="AC43" s="2459"/>
      <c r="AD43" s="2459"/>
      <c r="AE43" s="2459"/>
      <c r="AF43" s="2459"/>
      <c r="AG43" s="2459"/>
      <c r="AH43" s="2459"/>
      <c r="AI43" s="2459"/>
      <c r="AJ43" s="2288"/>
    </row>
    <row r="44" spans="1:36" ht="15" customHeight="1" thickBot="1">
      <c r="B44" s="89"/>
      <c r="C44" s="969"/>
      <c r="D44" s="969"/>
      <c r="E44" s="969"/>
      <c r="F44" s="969"/>
      <c r="G44" s="969"/>
      <c r="H44" s="969"/>
      <c r="I44" s="129"/>
      <c r="J44" s="2289"/>
      <c r="K44" s="2290"/>
      <c r="L44" s="2290"/>
      <c r="M44" s="2290"/>
      <c r="N44" s="2290"/>
      <c r="O44" s="2290"/>
      <c r="P44" s="2290"/>
      <c r="Q44" s="2290"/>
      <c r="R44" s="2290"/>
      <c r="S44" s="2290"/>
      <c r="T44" s="2290"/>
      <c r="U44" s="2290"/>
      <c r="V44" s="2290"/>
      <c r="W44" s="2290"/>
      <c r="X44" s="2290"/>
      <c r="Y44" s="2290"/>
      <c r="Z44" s="2290"/>
      <c r="AA44" s="2290"/>
      <c r="AB44" s="2290"/>
      <c r="AC44" s="2290"/>
      <c r="AD44" s="2290"/>
      <c r="AE44" s="2290"/>
      <c r="AF44" s="2290"/>
      <c r="AG44" s="2290"/>
      <c r="AH44" s="2290"/>
      <c r="AI44" s="2290"/>
      <c r="AJ44" s="2291"/>
    </row>
    <row r="45" spans="1:36" hidden="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row>
    <row r="46" spans="1:36" hidden="1">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row>
    <row r="47" spans="1:36" s="308" customFormat="1" ht="15.75" hidden="1" customHeight="1">
      <c r="B47" s="283"/>
      <c r="C47" s="307"/>
      <c r="D47" s="307"/>
      <c r="E47" s="2371" t="s">
        <v>287</v>
      </c>
      <c r="F47" s="2268"/>
      <c r="G47" s="2268"/>
      <c r="H47" s="2372"/>
      <c r="I47" s="2373" t="s">
        <v>68</v>
      </c>
      <c r="J47" s="2268"/>
      <c r="K47" s="2268"/>
      <c r="L47" s="2352"/>
      <c r="M47" s="2351" t="s">
        <v>8</v>
      </c>
      <c r="N47" s="2268"/>
      <c r="O47" s="2268"/>
      <c r="P47" s="2372"/>
      <c r="Q47" s="311"/>
      <c r="R47" s="331"/>
      <c r="S47" s="2374" t="s">
        <v>7</v>
      </c>
      <c r="T47" s="2268"/>
      <c r="U47" s="2268"/>
      <c r="V47" s="2268"/>
      <c r="W47" s="331"/>
      <c r="X47" s="312"/>
      <c r="Y47" s="311"/>
      <c r="Z47" s="310"/>
      <c r="AA47" s="2374" t="s">
        <v>28</v>
      </c>
      <c r="AB47" s="2460"/>
      <c r="AC47" s="2460"/>
      <c r="AD47" s="2460"/>
      <c r="AE47" s="331"/>
      <c r="AF47" s="313"/>
      <c r="AG47" s="2374" t="s">
        <v>283</v>
      </c>
      <c r="AH47" s="2460"/>
      <c r="AI47" s="2460"/>
      <c r="AJ47" s="2465"/>
    </row>
    <row r="48" spans="1:36" s="1" customFormat="1" ht="17.149999999999999" hidden="1" customHeight="1">
      <c r="B48" s="329"/>
      <c r="C48" s="329"/>
      <c r="D48" s="329"/>
      <c r="E48" s="2461"/>
      <c r="F48" s="2324"/>
      <c r="G48" s="2324"/>
      <c r="H48" s="2325"/>
      <c r="I48" s="2462"/>
      <c r="J48" s="2324"/>
      <c r="K48" s="2324"/>
      <c r="L48" s="2332"/>
      <c r="M48" s="2461"/>
      <c r="N48" s="2324"/>
      <c r="O48" s="2324"/>
      <c r="P48" s="2325"/>
      <c r="Q48" s="2462"/>
      <c r="R48" s="2324"/>
      <c r="S48" s="2324"/>
      <c r="T48" s="2324"/>
      <c r="U48" s="2324"/>
      <c r="V48" s="2324"/>
      <c r="W48" s="2324"/>
      <c r="X48" s="2325"/>
      <c r="Y48" s="2462"/>
      <c r="Z48" s="1676"/>
      <c r="AA48" s="1676"/>
      <c r="AB48" s="1676"/>
      <c r="AC48" s="1676"/>
      <c r="AD48" s="1676"/>
      <c r="AE48" s="1676"/>
      <c r="AF48" s="2269"/>
      <c r="AG48" s="2324"/>
      <c r="AH48" s="2324"/>
      <c r="AI48" s="2324"/>
      <c r="AJ48" s="2332"/>
    </row>
    <row r="49" spans="2:36" s="1" customFormat="1" ht="17.149999999999999" hidden="1" customHeight="1">
      <c r="B49" s="329"/>
      <c r="C49" s="329"/>
      <c r="D49" s="329"/>
      <c r="E49" s="2338"/>
      <c r="F49" s="2324"/>
      <c r="G49" s="2324"/>
      <c r="H49" s="2325"/>
      <c r="I49" s="2329"/>
      <c r="J49" s="2324"/>
      <c r="K49" s="2324"/>
      <c r="L49" s="2332"/>
      <c r="M49" s="2338"/>
      <c r="N49" s="2324"/>
      <c r="O49" s="2324"/>
      <c r="P49" s="2325"/>
      <c r="Q49" s="2329"/>
      <c r="R49" s="2324"/>
      <c r="S49" s="2324"/>
      <c r="T49" s="2324"/>
      <c r="U49" s="2324"/>
      <c r="V49" s="2324"/>
      <c r="W49" s="2324"/>
      <c r="X49" s="2325"/>
      <c r="Y49" s="2463"/>
      <c r="Z49" s="1676"/>
      <c r="AA49" s="1676"/>
      <c r="AB49" s="1676"/>
      <c r="AC49" s="1676"/>
      <c r="AD49" s="1676"/>
      <c r="AE49" s="1676"/>
      <c r="AF49" s="2269"/>
      <c r="AG49" s="2324"/>
      <c r="AH49" s="2324"/>
      <c r="AI49" s="2324"/>
      <c r="AJ49" s="2332"/>
    </row>
    <row r="50" spans="2:36" s="1" customFormat="1" ht="17.149999999999999" hidden="1" customHeight="1" thickBot="1">
      <c r="B50" s="329"/>
      <c r="C50" s="329"/>
      <c r="D50" s="329"/>
      <c r="E50" s="2339"/>
      <c r="F50" s="2326"/>
      <c r="G50" s="2326"/>
      <c r="H50" s="2327"/>
      <c r="I50" s="2330"/>
      <c r="J50" s="2326"/>
      <c r="K50" s="2326"/>
      <c r="L50" s="2333"/>
      <c r="M50" s="2339"/>
      <c r="N50" s="2326"/>
      <c r="O50" s="2326"/>
      <c r="P50" s="2327"/>
      <c r="Q50" s="2330"/>
      <c r="R50" s="2326"/>
      <c r="S50" s="2326"/>
      <c r="T50" s="2326"/>
      <c r="U50" s="2326"/>
      <c r="V50" s="2326"/>
      <c r="W50" s="2326"/>
      <c r="X50" s="2327"/>
      <c r="Y50" s="2464"/>
      <c r="Z50" s="2270"/>
      <c r="AA50" s="2270"/>
      <c r="AB50" s="2270"/>
      <c r="AC50" s="2270"/>
      <c r="AD50" s="2270"/>
      <c r="AE50" s="2270"/>
      <c r="AF50" s="2271"/>
      <c r="AG50" s="2326"/>
      <c r="AH50" s="2326"/>
      <c r="AI50" s="2326"/>
      <c r="AJ50" s="2333"/>
    </row>
    <row r="51" spans="2:36" s="895" customFormat="1" ht="15" customHeight="1">
      <c r="Q51" s="1837" t="s">
        <v>763</v>
      </c>
      <c r="R51" s="1837"/>
      <c r="S51" s="1837"/>
      <c r="T51" s="1837"/>
      <c r="U51" s="1837" t="s">
        <v>768</v>
      </c>
      <c r="V51" s="1837"/>
      <c r="W51" s="1837"/>
      <c r="X51" s="1837"/>
      <c r="Y51" s="1837" t="s">
        <v>769</v>
      </c>
      <c r="Z51" s="1837"/>
      <c r="AA51" s="1837"/>
      <c r="AB51" s="1837"/>
      <c r="AC51" s="1837" t="s">
        <v>770</v>
      </c>
      <c r="AD51" s="1837"/>
      <c r="AE51" s="1837"/>
      <c r="AF51" s="1837"/>
      <c r="AG51" s="1837" t="s">
        <v>771</v>
      </c>
      <c r="AH51" s="1837"/>
      <c r="AI51" s="1837"/>
      <c r="AJ51" s="1837"/>
    </row>
    <row r="52" spans="2:36" s="895" customFormat="1" ht="12.65" customHeight="1">
      <c r="Q52" s="1838"/>
      <c r="R52" s="1838"/>
      <c r="S52" s="1838"/>
      <c r="T52" s="1838"/>
      <c r="U52" s="1838"/>
      <c r="V52" s="1838"/>
      <c r="W52" s="1838"/>
      <c r="X52" s="1838"/>
      <c r="Y52" s="1838"/>
      <c r="Z52" s="1838"/>
      <c r="AA52" s="1838"/>
      <c r="AB52" s="1838"/>
      <c r="AC52" s="1838"/>
      <c r="AD52" s="1838"/>
      <c r="AE52" s="1838"/>
      <c r="AF52" s="1838"/>
      <c r="AG52" s="1838"/>
      <c r="AH52" s="1838"/>
      <c r="AI52" s="1838"/>
      <c r="AJ52" s="1838"/>
    </row>
    <row r="53" spans="2:36" s="895" customFormat="1" ht="12.65" customHeight="1">
      <c r="B53" s="67"/>
      <c r="C53" s="67"/>
      <c r="D53" s="67"/>
      <c r="E53" s="67"/>
      <c r="F53" s="67"/>
      <c r="G53" s="67"/>
      <c r="H53" s="67"/>
      <c r="I53" s="67"/>
      <c r="J53" s="67"/>
      <c r="K53" s="67"/>
      <c r="L53" s="67"/>
      <c r="M53" s="67"/>
      <c r="N53" s="67"/>
      <c r="O53" s="67"/>
      <c r="P53" s="67"/>
      <c r="Q53" s="1838"/>
      <c r="R53" s="1838"/>
      <c r="S53" s="1838"/>
      <c r="T53" s="1838"/>
      <c r="U53" s="1838"/>
      <c r="V53" s="1838"/>
      <c r="W53" s="1838"/>
      <c r="X53" s="1838"/>
      <c r="Y53" s="1838"/>
      <c r="Z53" s="1838"/>
      <c r="AA53" s="1838"/>
      <c r="AB53" s="1838"/>
      <c r="AC53" s="1838"/>
      <c r="AD53" s="1838"/>
      <c r="AE53" s="1838"/>
      <c r="AF53" s="1838"/>
      <c r="AG53" s="1838"/>
      <c r="AH53" s="1838"/>
      <c r="AI53" s="1838"/>
      <c r="AJ53" s="1838"/>
    </row>
    <row r="54" spans="2:36" s="895" customFormat="1" ht="12.65" customHeight="1">
      <c r="B54" s="67"/>
      <c r="C54" s="67"/>
      <c r="D54" s="67"/>
      <c r="E54" s="67"/>
      <c r="F54" s="67"/>
      <c r="G54" s="67"/>
      <c r="H54" s="67"/>
      <c r="I54" s="67"/>
      <c r="J54" s="67"/>
      <c r="K54" s="67"/>
      <c r="L54" s="67"/>
      <c r="M54" s="67"/>
      <c r="N54" s="67"/>
      <c r="O54" s="67"/>
      <c r="P54" s="67"/>
      <c r="Q54" s="1838"/>
      <c r="R54" s="1838"/>
      <c r="S54" s="1838"/>
      <c r="T54" s="1838"/>
      <c r="U54" s="1838"/>
      <c r="V54" s="1838"/>
      <c r="W54" s="1838"/>
      <c r="X54" s="1838"/>
      <c r="Y54" s="1838"/>
      <c r="Z54" s="1838"/>
      <c r="AA54" s="1838"/>
      <c r="AB54" s="1838"/>
      <c r="AC54" s="1838"/>
      <c r="AD54" s="1838"/>
      <c r="AE54" s="1838"/>
      <c r="AF54" s="1838"/>
      <c r="AG54" s="1838"/>
      <c r="AH54" s="1838"/>
      <c r="AI54" s="1838"/>
      <c r="AJ54" s="1838"/>
    </row>
    <row r="55" spans="2:36" s="895" customFormat="1" ht="12.65" customHeight="1">
      <c r="B55" s="67"/>
      <c r="C55" s="67"/>
      <c r="D55" s="67"/>
      <c r="E55" s="67"/>
      <c r="F55" s="67"/>
      <c r="G55" s="67"/>
      <c r="H55" s="67"/>
      <c r="I55" s="67"/>
      <c r="J55" s="67"/>
      <c r="K55" s="67"/>
      <c r="L55" s="67"/>
      <c r="M55" s="67"/>
      <c r="N55" s="67"/>
      <c r="O55" s="67"/>
      <c r="P55" s="67"/>
      <c r="Q55" s="1838"/>
      <c r="R55" s="1838"/>
      <c r="S55" s="1838"/>
      <c r="T55" s="1838"/>
      <c r="U55" s="1838"/>
      <c r="V55" s="1838"/>
      <c r="W55" s="1838"/>
      <c r="X55" s="1838"/>
      <c r="Y55" s="1838"/>
      <c r="Z55" s="1838"/>
      <c r="AA55" s="1838"/>
      <c r="AB55" s="1838"/>
      <c r="AC55" s="1838"/>
      <c r="AD55" s="1838"/>
      <c r="AE55" s="1838"/>
      <c r="AF55" s="1838"/>
      <c r="AG55" s="1838"/>
      <c r="AH55" s="1838"/>
      <c r="AI55" s="1838"/>
      <c r="AJ55" s="1838"/>
    </row>
    <row r="56" spans="2:36">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row>
    <row r="57" spans="2:36">
      <c r="C57" s="40"/>
      <c r="D57" s="41"/>
      <c r="E57" s="42"/>
      <c r="F57" s="40"/>
      <c r="G57" s="40"/>
      <c r="H57" s="40"/>
      <c r="I57" s="40"/>
      <c r="J57" s="40"/>
      <c r="K57" s="40"/>
      <c r="L57" s="40"/>
      <c r="M57" s="40"/>
      <c r="N57" s="40"/>
      <c r="O57" s="40"/>
      <c r="P57" s="40"/>
      <c r="Q57" s="40"/>
      <c r="R57" s="40"/>
      <c r="S57" s="40"/>
      <c r="T57" s="40"/>
      <c r="U57" s="40"/>
      <c r="V57" s="40"/>
      <c r="W57" s="40"/>
      <c r="X57" s="40"/>
      <c r="Y57" s="40"/>
      <c r="Z57" s="40"/>
    </row>
    <row r="58" spans="2:36">
      <c r="C58" s="40"/>
      <c r="D58" s="41"/>
      <c r="E58" s="40"/>
      <c r="F58" s="40"/>
      <c r="G58" s="40"/>
      <c r="H58" s="43"/>
      <c r="I58" s="43"/>
      <c r="J58" s="43"/>
      <c r="K58" s="43"/>
      <c r="L58" s="43"/>
      <c r="M58" s="43"/>
      <c r="N58" s="43"/>
      <c r="O58" s="43"/>
      <c r="P58" s="43"/>
      <c r="Q58" s="43"/>
      <c r="R58" s="43"/>
      <c r="S58" s="43"/>
      <c r="T58" s="43"/>
      <c r="U58" s="43"/>
      <c r="V58" s="43"/>
      <c r="W58" s="43"/>
      <c r="X58" s="43"/>
      <c r="Y58" s="43"/>
      <c r="Z58" s="43"/>
      <c r="AA58" s="65"/>
      <c r="AB58" s="65"/>
      <c r="AC58" s="65"/>
      <c r="AD58" s="65"/>
      <c r="AE58" s="65"/>
      <c r="AF58" s="65"/>
      <c r="AG58" s="65"/>
      <c r="AH58" s="65"/>
      <c r="AI58" s="65"/>
    </row>
    <row r="59" spans="2:36">
      <c r="D59" s="36"/>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row>
    <row r="60" spans="2:36">
      <c r="D60" s="36"/>
      <c r="H60" s="1872"/>
      <c r="I60" s="1872"/>
      <c r="J60" s="1872"/>
      <c r="K60" s="1872"/>
      <c r="L60" s="1872"/>
      <c r="M60" s="1872"/>
      <c r="N60" s="1872"/>
      <c r="O60" s="1872"/>
      <c r="P60" s="1872"/>
      <c r="Q60" s="1872"/>
      <c r="R60" s="1872"/>
      <c r="S60" s="1872"/>
      <c r="T60" s="1872"/>
      <c r="U60" s="1872"/>
      <c r="V60" s="1872"/>
      <c r="W60" s="1872"/>
      <c r="X60" s="1872"/>
      <c r="Y60" s="1872"/>
      <c r="Z60" s="1872"/>
      <c r="AA60" s="1872"/>
      <c r="AB60" s="1872"/>
      <c r="AC60" s="1872"/>
      <c r="AD60" s="1872"/>
      <c r="AE60" s="1872"/>
      <c r="AF60" s="1872"/>
      <c r="AG60" s="1872"/>
      <c r="AH60" s="1872"/>
      <c r="AI60" s="1872"/>
    </row>
  </sheetData>
  <sheetProtection sheet="1" selectLockedCells="1"/>
  <mergeCells count="78">
    <mergeCell ref="Y51:AB51"/>
    <mergeCell ref="AC51:AF51"/>
    <mergeCell ref="AG51:AJ51"/>
    <mergeCell ref="Q52:T55"/>
    <mergeCell ref="U52:X55"/>
    <mergeCell ref="Y52:AB55"/>
    <mergeCell ref="AC52:AF55"/>
    <mergeCell ref="AG52:AJ55"/>
    <mergeCell ref="B24:B25"/>
    <mergeCell ref="C24:H25"/>
    <mergeCell ref="C26:H27"/>
    <mergeCell ref="J20:K21"/>
    <mergeCell ref="L20:AJ21"/>
    <mergeCell ref="B22:B23"/>
    <mergeCell ref="C22:H23"/>
    <mergeCell ref="J22:K23"/>
    <mergeCell ref="L22:AJ23"/>
    <mergeCell ref="AX27:AZ28"/>
    <mergeCell ref="AQ29:AW30"/>
    <mergeCell ref="AX29:AZ30"/>
    <mergeCell ref="AG47:AJ47"/>
    <mergeCell ref="I24:I25"/>
    <mergeCell ref="J24:K25"/>
    <mergeCell ref="AQ24:AW26"/>
    <mergeCell ref="AQ27:AW28"/>
    <mergeCell ref="L26:W26"/>
    <mergeCell ref="L27:W27"/>
    <mergeCell ref="J26:K26"/>
    <mergeCell ref="J27:K27"/>
    <mergeCell ref="L24:W25"/>
    <mergeCell ref="AE24:AJ25"/>
    <mergeCell ref="Y24:AC25"/>
    <mergeCell ref="C34:H44"/>
    <mergeCell ref="J34:AJ44"/>
    <mergeCell ref="H60:AI60"/>
    <mergeCell ref="E47:H47"/>
    <mergeCell ref="I47:L47"/>
    <mergeCell ref="M47:P47"/>
    <mergeCell ref="S47:V47"/>
    <mergeCell ref="AA47:AD47"/>
    <mergeCell ref="AG48:AJ50"/>
    <mergeCell ref="E48:H50"/>
    <mergeCell ref="I48:L50"/>
    <mergeCell ref="M48:P50"/>
    <mergeCell ref="Q48:X50"/>
    <mergeCell ref="Y48:AF50"/>
    <mergeCell ref="Q51:T51"/>
    <mergeCell ref="U51:X51"/>
    <mergeCell ref="Z1:AJ1"/>
    <mergeCell ref="B32:B33"/>
    <mergeCell ref="C32:H33"/>
    <mergeCell ref="B28:B29"/>
    <mergeCell ref="C28:H29"/>
    <mergeCell ref="C30:H31"/>
    <mergeCell ref="J30:K31"/>
    <mergeCell ref="L30:W31"/>
    <mergeCell ref="B30:B31"/>
    <mergeCell ref="I28:I29"/>
    <mergeCell ref="X28:AJ29"/>
    <mergeCell ref="L28:W29"/>
    <mergeCell ref="J32:AJ33"/>
    <mergeCell ref="B26:B27"/>
    <mergeCell ref="B20:B21"/>
    <mergeCell ref="C20:H21"/>
    <mergeCell ref="Y6:AI6"/>
    <mergeCell ref="C3:F3"/>
    <mergeCell ref="B18:AJ18"/>
    <mergeCell ref="C4:L4"/>
    <mergeCell ref="B13:AJ13"/>
    <mergeCell ref="B15:AJ16"/>
    <mergeCell ref="S6:W6"/>
    <mergeCell ref="S7:W7"/>
    <mergeCell ref="S8:W8"/>
    <mergeCell ref="Y7:AI7"/>
    <mergeCell ref="Y8:AI8"/>
    <mergeCell ref="S9:AJ9"/>
    <mergeCell ref="S10:AJ10"/>
    <mergeCell ref="S11:AJ11"/>
  </mergeCells>
  <phoneticPr fontId="3"/>
  <conditionalFormatting sqref="L24:W27">
    <cfRule type="expression" dxfId="44" priority="4" stopIfTrue="1">
      <formula>AND(MONTH(L24)&lt;10,DAY(L24)&gt;9)</formula>
    </cfRule>
    <cfRule type="expression" dxfId="43" priority="5" stopIfTrue="1">
      <formula>AND(MONTH(L24)&lt;10,DAY(L24)&lt;10)</formula>
    </cfRule>
    <cfRule type="expression" dxfId="42" priority="6" stopIfTrue="1">
      <formula>AND(MONTH(L24)&gt;9,DAY(L24)&lt;10)</formula>
    </cfRule>
  </conditionalFormatting>
  <conditionalFormatting sqref="L30:W31">
    <cfRule type="expression" dxfId="41" priority="1" stopIfTrue="1">
      <formula>AND(MONTH(L30)&lt;10,DAY(L30)&gt;9)</formula>
    </cfRule>
    <cfRule type="expression" dxfId="40" priority="2" stopIfTrue="1">
      <formula>AND(MONTH(L30)&lt;10,DAY(L30)&lt;10)</formula>
    </cfRule>
    <cfRule type="expression" dxfId="39" priority="3" stopIfTrue="1">
      <formula>AND(MONTH(L30)&gt;9,DAY(L30)&lt;10)</formula>
    </cfRule>
  </conditionalFormatting>
  <dataValidations count="1">
    <dataValidation type="list" allowBlank="1" showInputMessage="1" showErrorMessage="1" sqref="AX27:AZ30" xr:uid="{00000000-0002-0000-1600-000000000000}">
      <formula1>$BC$27:$BC$29</formula1>
    </dataValidation>
  </dataValidations>
  <pageMargins left="1.1023622047244095" right="0.51181102362204722" top="0.35433070866141736" bottom="0.15748031496062992" header="0.31496062992125984" footer="0.31496062992125984"/>
  <pageSetup paperSize="9" scale="99" orientation="portrait" r:id="rId1"/>
  <headerFooter>
    <oddHeader>&amp;L&amp;"ＭＳ 明朝,標準"&amp;8&amp;K00-036第27号様式（第29条関係）</oddHeader>
    <oddFooter>&amp;R&amp;"ＭＳ 明朝,標準"&amp;8&amp;K00-032受注者⇒監督員⇒契約検査課</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5">
    <tabColor theme="3" tint="0.59999389629810485"/>
  </sheetPr>
  <dimension ref="A1:AY60"/>
  <sheetViews>
    <sheetView showZeros="0" view="pageBreakPreview" topLeftCell="A14" zoomScaleNormal="100" zoomScaleSheetLayoutView="100" workbookViewId="0">
      <selection activeCell="L30" sqref="L30:W31"/>
    </sheetView>
  </sheetViews>
  <sheetFormatPr defaultColWidth="2.36328125" defaultRowHeight="13"/>
  <cols>
    <col min="1" max="1" width="9.6328125" style="679" customWidth="1"/>
    <col min="2" max="38" width="2.36328125" style="66"/>
    <col min="39" max="39" width="2.36328125" style="66" hidden="1" customWidth="1"/>
    <col min="40" max="47" width="2.36328125" style="66"/>
    <col min="48" max="48" width="15" style="66" customWidth="1"/>
    <col min="49" max="49" width="2.36328125" style="66"/>
    <col min="50" max="50" width="5.08984375" style="66" customWidth="1"/>
    <col min="51" max="51" width="8.453125" style="66" customWidth="1"/>
    <col min="52" max="16384" width="2.36328125" style="66"/>
  </cols>
  <sheetData>
    <row r="1" spans="1:51" s="106" customFormat="1" ht="19.5" customHeight="1">
      <c r="W1" s="217"/>
      <c r="X1" s="218"/>
      <c r="Y1" s="320"/>
      <c r="Z1" s="1556"/>
      <c r="AA1" s="2470"/>
      <c r="AB1" s="2470"/>
      <c r="AC1" s="2470"/>
      <c r="AD1" s="2470"/>
      <c r="AE1" s="2470"/>
      <c r="AF1" s="2470"/>
      <c r="AG1" s="2470"/>
      <c r="AH1" s="2470"/>
      <c r="AI1" s="2470"/>
      <c r="AJ1" s="1557"/>
      <c r="AK1" s="398" t="s">
        <v>86</v>
      </c>
      <c r="AL1" s="398"/>
    </row>
    <row r="2" spans="1:51" s="106" customFormat="1" ht="7.75" customHeight="1">
      <c r="W2" s="217"/>
      <c r="X2" s="218"/>
      <c r="Y2" s="503"/>
      <c r="Z2" s="504"/>
      <c r="AA2" s="507"/>
      <c r="AB2" s="507"/>
      <c r="AC2" s="507"/>
      <c r="AD2" s="507"/>
      <c r="AE2" s="507"/>
      <c r="AF2" s="507"/>
      <c r="AG2" s="507"/>
      <c r="AH2" s="507"/>
      <c r="AI2" s="507"/>
      <c r="AJ2" s="503"/>
      <c r="AL2" s="398"/>
    </row>
    <row r="3" spans="1:51" s="589" customFormat="1" ht="15" customHeight="1">
      <c r="A3" s="679"/>
      <c r="C3" s="1843" t="s">
        <v>292</v>
      </c>
      <c r="D3" s="1844"/>
      <c r="E3" s="1844"/>
      <c r="F3" s="1844"/>
      <c r="G3" s="587"/>
      <c r="H3" s="587"/>
    </row>
    <row r="4" spans="1:51" s="589" customFormat="1" ht="20.149999999999999" customHeight="1">
      <c r="A4" s="679"/>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1" ht="9" customHeight="1">
      <c r="B5" s="91"/>
      <c r="C5" s="91"/>
      <c r="D5" s="87"/>
      <c r="E5" s="87"/>
      <c r="F5" s="87"/>
      <c r="G5" s="87"/>
      <c r="H5" s="87"/>
      <c r="I5" s="87"/>
      <c r="J5" s="87"/>
      <c r="K5" s="87"/>
      <c r="L5" s="87"/>
      <c r="M5" s="87"/>
      <c r="N5" s="87"/>
      <c r="O5" s="87"/>
      <c r="P5" s="87"/>
      <c r="Q5" s="87"/>
      <c r="R5" s="87"/>
      <c r="S5" s="87"/>
      <c r="T5" s="91"/>
      <c r="U5" s="91"/>
      <c r="V5" s="91"/>
      <c r="W5" s="91"/>
      <c r="X5" s="91"/>
      <c r="Y5" s="91"/>
      <c r="Z5" s="91"/>
      <c r="AA5" s="91"/>
      <c r="AB5" s="91"/>
      <c r="AC5" s="91"/>
      <c r="AD5" s="91"/>
      <c r="AE5" s="91"/>
      <c r="AF5" s="91"/>
      <c r="AG5" s="91"/>
      <c r="AH5" s="91"/>
      <c r="AI5" s="91"/>
      <c r="AJ5" s="91"/>
      <c r="AM5" s="106" t="s">
        <v>340</v>
      </c>
    </row>
    <row r="6" spans="1:51" ht="30" customHeight="1">
      <c r="B6" s="91"/>
      <c r="C6" s="91"/>
      <c r="D6" s="91"/>
      <c r="E6" s="91"/>
      <c r="F6" s="91"/>
      <c r="G6" s="91"/>
      <c r="H6" s="91"/>
      <c r="I6" s="91"/>
      <c r="J6" s="91"/>
      <c r="K6" s="35"/>
      <c r="L6" s="35"/>
      <c r="M6" s="35"/>
      <c r="N6" s="35"/>
      <c r="O6" s="35"/>
      <c r="P6" s="35"/>
      <c r="Q6" s="35"/>
      <c r="R6" s="35"/>
      <c r="S6" s="1841" t="s">
        <v>65</v>
      </c>
      <c r="T6" s="1010"/>
      <c r="U6" s="1010"/>
      <c r="V6" s="1010"/>
      <c r="W6" s="1010"/>
      <c r="X6" s="509"/>
      <c r="Y6" s="2306">
        <f>各項目入力表!F3</f>
        <v>0</v>
      </c>
      <c r="Z6" s="2158"/>
      <c r="AA6" s="2158"/>
      <c r="AB6" s="2158"/>
      <c r="AC6" s="2158"/>
      <c r="AD6" s="2158"/>
      <c r="AE6" s="2158"/>
      <c r="AF6" s="2158"/>
      <c r="AG6" s="2158"/>
      <c r="AH6" s="2158"/>
      <c r="AI6" s="2158"/>
      <c r="AJ6" s="299"/>
    </row>
    <row r="7" spans="1:51" ht="30" customHeight="1">
      <c r="B7" s="91"/>
      <c r="C7" s="91"/>
      <c r="D7" s="91"/>
      <c r="E7" s="91"/>
      <c r="F7" s="91"/>
      <c r="G7" s="91"/>
      <c r="H7" s="91"/>
      <c r="I7" s="91"/>
      <c r="J7" s="91"/>
      <c r="K7" s="91"/>
      <c r="L7" s="91"/>
      <c r="M7" s="91"/>
      <c r="N7" s="91"/>
      <c r="O7" s="91"/>
      <c r="P7" s="91"/>
      <c r="Q7" s="91"/>
      <c r="R7" s="91"/>
      <c r="S7" s="1841" t="s">
        <v>29</v>
      </c>
      <c r="T7" s="1010"/>
      <c r="U7" s="1010"/>
      <c r="V7" s="1010"/>
      <c r="W7" s="1010"/>
      <c r="X7" s="509"/>
      <c r="Y7" s="2306">
        <f>各項目入力表!F4</f>
        <v>0</v>
      </c>
      <c r="Z7" s="2158"/>
      <c r="AA7" s="2158"/>
      <c r="AB7" s="2158"/>
      <c r="AC7" s="2158"/>
      <c r="AD7" s="2158"/>
      <c r="AE7" s="2158"/>
      <c r="AF7" s="2158"/>
      <c r="AG7" s="2158"/>
      <c r="AH7" s="2158"/>
      <c r="AI7" s="2158"/>
      <c r="AJ7" s="299"/>
    </row>
    <row r="8" spans="1:51" ht="30" customHeight="1">
      <c r="B8" s="91"/>
      <c r="C8" s="91"/>
      <c r="D8" s="91"/>
      <c r="E8" s="91"/>
      <c r="F8" s="91"/>
      <c r="G8" s="91"/>
      <c r="H8" s="91"/>
      <c r="I8" s="91"/>
      <c r="J8" s="91"/>
      <c r="K8" s="91"/>
      <c r="L8" s="91"/>
      <c r="M8" s="91"/>
      <c r="N8" s="91"/>
      <c r="O8" s="91"/>
      <c r="P8" s="91"/>
      <c r="Q8" s="91"/>
      <c r="R8" s="91"/>
      <c r="S8" s="1841" t="s">
        <v>30</v>
      </c>
      <c r="T8" s="1010"/>
      <c r="U8" s="1010"/>
      <c r="V8" s="1010"/>
      <c r="W8" s="1010"/>
      <c r="X8" s="509"/>
      <c r="Y8" s="2306">
        <f>各項目入力表!F5</f>
        <v>0</v>
      </c>
      <c r="Z8" s="2158"/>
      <c r="AA8" s="2158"/>
      <c r="AB8" s="2158"/>
      <c r="AC8" s="2158"/>
      <c r="AD8" s="2158"/>
      <c r="AE8" s="2158"/>
      <c r="AF8" s="2158"/>
      <c r="AG8" s="2158"/>
      <c r="AH8" s="2158"/>
      <c r="AI8" s="2158"/>
      <c r="AJ8" s="467" t="s">
        <v>60</v>
      </c>
      <c r="AP8" s="411" t="s">
        <v>367</v>
      </c>
    </row>
    <row r="9" spans="1:51" s="895" customFormat="1" ht="12" customHeight="1">
      <c r="S9" s="1402" t="s">
        <v>772</v>
      </c>
      <c r="T9" s="1402"/>
      <c r="U9" s="1402"/>
      <c r="V9" s="1402"/>
      <c r="W9" s="1402"/>
      <c r="X9" s="1402"/>
      <c r="Y9" s="1402"/>
      <c r="Z9" s="1402"/>
      <c r="AA9" s="1402"/>
      <c r="AB9" s="1402"/>
      <c r="AC9" s="1402"/>
      <c r="AD9" s="1402"/>
      <c r="AE9" s="1402"/>
      <c r="AF9" s="1402"/>
      <c r="AG9" s="1402"/>
      <c r="AH9" s="1402"/>
      <c r="AI9" s="1402"/>
      <c r="AJ9" s="1402"/>
      <c r="AP9" s="411"/>
    </row>
    <row r="10" spans="1:51" s="895" customFormat="1" ht="12" customHeight="1">
      <c r="S10" s="1403" t="s">
        <v>773</v>
      </c>
      <c r="T10" s="1403"/>
      <c r="U10" s="1403"/>
      <c r="V10" s="1403"/>
      <c r="W10" s="1403"/>
      <c r="X10" s="1403"/>
      <c r="Y10" s="1403"/>
      <c r="Z10" s="1403"/>
      <c r="AA10" s="1403"/>
      <c r="AB10" s="1403"/>
      <c r="AC10" s="1403"/>
      <c r="AD10" s="1403"/>
      <c r="AE10" s="1403"/>
      <c r="AF10" s="1403"/>
      <c r="AG10" s="1403"/>
      <c r="AH10" s="1403"/>
      <c r="AI10" s="1403"/>
      <c r="AJ10" s="1403"/>
      <c r="AP10" s="411"/>
    </row>
    <row r="11" spans="1:51" s="895" customFormat="1" ht="12" customHeight="1">
      <c r="S11" s="1403" t="s">
        <v>733</v>
      </c>
      <c r="T11" s="1403"/>
      <c r="U11" s="1403"/>
      <c r="V11" s="1403"/>
      <c r="W11" s="1403"/>
      <c r="X11" s="1403"/>
      <c r="Y11" s="1403"/>
      <c r="Z11" s="1403"/>
      <c r="AA11" s="1403"/>
      <c r="AB11" s="1403"/>
      <c r="AC11" s="1403"/>
      <c r="AD11" s="1403"/>
      <c r="AE11" s="1403"/>
      <c r="AF11" s="1403"/>
      <c r="AG11" s="1403"/>
      <c r="AH11" s="1403"/>
      <c r="AI11" s="1403"/>
      <c r="AJ11" s="1403"/>
      <c r="AP11" s="411"/>
    </row>
    <row r="12" spans="1:51" ht="15" customHeight="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row>
    <row r="13" spans="1:51" ht="30" customHeight="1">
      <c r="B13" s="1915" t="s">
        <v>108</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P13" s="2375" t="s">
        <v>289</v>
      </c>
      <c r="AQ13" s="1368"/>
      <c r="AR13" s="1368"/>
      <c r="AS13" s="1368"/>
      <c r="AT13" s="1368"/>
      <c r="AU13" s="1368"/>
      <c r="AV13" s="1368"/>
      <c r="AW13" s="1010"/>
      <c r="AX13" s="1010"/>
      <c r="AY13" s="1010"/>
    </row>
    <row r="14" spans="1:51" ht="15" customHeight="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P14" s="1368"/>
      <c r="AQ14" s="1368"/>
      <c r="AR14" s="1368"/>
      <c r="AS14" s="1368"/>
      <c r="AT14" s="1368"/>
      <c r="AU14" s="1368"/>
      <c r="AV14" s="1368"/>
      <c r="AW14" s="1010"/>
      <c r="AX14" s="1010"/>
      <c r="AY14" s="1010"/>
    </row>
    <row r="15" spans="1:51" ht="20.149999999999999" customHeight="1" thickBot="1">
      <c r="B15" s="469"/>
      <c r="C15" s="2468"/>
      <c r="D15" s="2468"/>
      <c r="E15" s="2468"/>
      <c r="F15" s="2468"/>
      <c r="G15" s="2468"/>
      <c r="H15" s="2468"/>
      <c r="I15" s="2468"/>
      <c r="J15" s="2468"/>
      <c r="K15" s="2468"/>
      <c r="L15" s="1558" t="s">
        <v>704</v>
      </c>
      <c r="M15" s="1668"/>
      <c r="N15" s="1668"/>
      <c r="O15" s="1668"/>
      <c r="P15" s="1668"/>
      <c r="Q15" s="1668"/>
      <c r="R15" s="1668"/>
      <c r="S15" s="1668"/>
      <c r="T15" s="1668"/>
      <c r="U15" s="1668"/>
      <c r="V15" s="1668"/>
      <c r="W15" s="1668"/>
      <c r="X15" s="1668"/>
      <c r="Y15" s="1668"/>
      <c r="Z15" s="1668"/>
      <c r="AA15" s="1668"/>
      <c r="AB15" s="1668"/>
      <c r="AC15" s="1668"/>
      <c r="AD15" s="1668"/>
      <c r="AE15" s="1668"/>
      <c r="AF15" s="1668"/>
      <c r="AG15" s="1668"/>
      <c r="AH15" s="1668"/>
      <c r="AI15" s="1668"/>
      <c r="AJ15" s="1668"/>
      <c r="AP15" s="1368"/>
      <c r="AQ15" s="1368"/>
      <c r="AR15" s="1368"/>
      <c r="AS15" s="1368"/>
      <c r="AT15" s="1368"/>
      <c r="AU15" s="1368"/>
      <c r="AV15" s="1368"/>
      <c r="AW15" s="1010"/>
      <c r="AX15" s="1010"/>
      <c r="AY15" s="1010"/>
    </row>
    <row r="16" spans="1:51" ht="20.149999999999999" customHeight="1" thickTop="1">
      <c r="B16" s="2469" t="s">
        <v>705</v>
      </c>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c r="AP16" s="1759" t="s">
        <v>281</v>
      </c>
      <c r="AQ16" s="1010"/>
      <c r="AR16" s="1010"/>
      <c r="AS16" s="1010"/>
      <c r="AT16" s="1010"/>
      <c r="AU16" s="1010"/>
      <c r="AV16" s="1854"/>
      <c r="AW16" s="1761" t="s">
        <v>279</v>
      </c>
      <c r="AX16" s="1855"/>
      <c r="AY16" s="1856"/>
    </row>
    <row r="17" spans="2:51" ht="15" customHeight="1" thickBot="1">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P17" s="1010"/>
      <c r="AQ17" s="1010"/>
      <c r="AR17" s="1010"/>
      <c r="AS17" s="1010"/>
      <c r="AT17" s="1010"/>
      <c r="AU17" s="1010"/>
      <c r="AV17" s="1854"/>
      <c r="AW17" s="1857"/>
      <c r="AX17" s="1858"/>
      <c r="AY17" s="1859"/>
    </row>
    <row r="18" spans="2:51" ht="20.149999999999999" customHeight="1" thickTop="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O18" s="2416" t="s">
        <v>322</v>
      </c>
      <c r="AP18" s="1010"/>
      <c r="AQ18" s="1010"/>
      <c r="AR18" s="1010"/>
      <c r="AS18" s="1010"/>
      <c r="AT18" s="1010"/>
      <c r="AU18" s="1010"/>
      <c r="AV18" s="1854"/>
      <c r="AW18" s="1761" t="s">
        <v>279</v>
      </c>
      <c r="AX18" s="1855"/>
      <c r="AY18" s="1856"/>
    </row>
    <row r="19" spans="2:51" ht="15" customHeight="1" thickBot="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O19" s="1010"/>
      <c r="AP19" s="1010"/>
      <c r="AQ19" s="1010"/>
      <c r="AR19" s="1010"/>
      <c r="AS19" s="1010"/>
      <c r="AT19" s="1010"/>
      <c r="AU19" s="1010"/>
      <c r="AV19" s="1854"/>
      <c r="AW19" s="1857"/>
      <c r="AX19" s="1858"/>
      <c r="AY19" s="1859"/>
    </row>
    <row r="20" spans="2:51" ht="15" customHeight="1" thickTop="1">
      <c r="B20" s="2305"/>
      <c r="C20" s="1916" t="s">
        <v>87</v>
      </c>
      <c r="D20" s="1035"/>
      <c r="E20" s="1035"/>
      <c r="F20" s="1035"/>
      <c r="G20" s="1035"/>
      <c r="H20" s="1035"/>
      <c r="I20" s="172"/>
      <c r="J20" s="2348"/>
      <c r="K20" s="2349"/>
      <c r="L20" s="2344">
        <f>各項目入力表!B3</f>
        <v>0</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c r="AM20" s="66" t="s">
        <v>279</v>
      </c>
    </row>
    <row r="21" spans="2:51" ht="15" customHeight="1">
      <c r="B21" s="2455"/>
      <c r="C21" s="1004"/>
      <c r="D21" s="1004"/>
      <c r="E21" s="1004"/>
      <c r="F21" s="1004"/>
      <c r="G21" s="1004"/>
      <c r="H21" s="1004"/>
      <c r="I21" s="173"/>
      <c r="J21" s="1105"/>
      <c r="K21" s="105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c r="AM21" s="518" t="s">
        <v>315</v>
      </c>
    </row>
    <row r="22" spans="2:51" ht="15" customHeight="1">
      <c r="B22" s="1882"/>
      <c r="C22" s="1884" t="s">
        <v>101</v>
      </c>
      <c r="D22" s="1001"/>
      <c r="E22" s="1001"/>
      <c r="F22" s="1001"/>
      <c r="G22" s="1001"/>
      <c r="H22" s="1001"/>
      <c r="I22" s="168"/>
      <c r="J22" s="1918"/>
      <c r="K22" s="1058"/>
      <c r="L22" s="2346">
        <f>各項目入力表!B4</f>
        <v>0</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c r="AM22" s="518" t="s">
        <v>316</v>
      </c>
    </row>
    <row r="23" spans="2:51" ht="15" customHeight="1">
      <c r="B23" s="1883"/>
      <c r="C23" s="978"/>
      <c r="D23" s="978"/>
      <c r="E23" s="978"/>
      <c r="F23" s="978"/>
      <c r="G23" s="978"/>
      <c r="H23" s="978"/>
      <c r="I23" s="170"/>
      <c r="J23" s="2201"/>
      <c r="K23" s="2202"/>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row>
    <row r="24" spans="2:51" ht="15" customHeight="1">
      <c r="B24" s="1882"/>
      <c r="C24" s="1884" t="s">
        <v>100</v>
      </c>
      <c r="D24" s="1001"/>
      <c r="E24" s="1001"/>
      <c r="F24" s="1001"/>
      <c r="G24" s="1001"/>
      <c r="H24" s="1001"/>
      <c r="I24" s="1885"/>
      <c r="J24" s="1850"/>
      <c r="K24" s="1465"/>
      <c r="L24" s="1781">
        <f>各項目入力表!B6</f>
        <v>0</v>
      </c>
      <c r="M24" s="1781"/>
      <c r="N24" s="1781"/>
      <c r="O24" s="1781"/>
      <c r="P24" s="1781"/>
      <c r="Q24" s="1781"/>
      <c r="R24" s="1781"/>
      <c r="S24" s="1781"/>
      <c r="T24" s="1781"/>
      <c r="U24" s="1781"/>
      <c r="V24" s="1781"/>
      <c r="W24" s="1851"/>
      <c r="X24" s="404"/>
      <c r="Y24" s="1001" t="s">
        <v>302</v>
      </c>
      <c r="Z24" s="1088"/>
      <c r="AA24" s="1088"/>
      <c r="AB24" s="1088"/>
      <c r="AC24" s="1088"/>
      <c r="AD24" s="405"/>
      <c r="AE24" s="1866">
        <f>各項目入力表!B5</f>
        <v>0</v>
      </c>
      <c r="AF24" s="1131"/>
      <c r="AG24" s="1131"/>
      <c r="AH24" s="1131"/>
      <c r="AI24" s="1131"/>
      <c r="AJ24" s="2442"/>
    </row>
    <row r="25" spans="2:51" ht="15" customHeight="1">
      <c r="B25" s="1883"/>
      <c r="C25" s="978"/>
      <c r="D25" s="978"/>
      <c r="E25" s="978"/>
      <c r="F25" s="978"/>
      <c r="G25" s="978"/>
      <c r="H25" s="978"/>
      <c r="I25" s="1886"/>
      <c r="J25" s="1466"/>
      <c r="K25" s="1467"/>
      <c r="L25" s="1852"/>
      <c r="M25" s="1852"/>
      <c r="N25" s="1852"/>
      <c r="O25" s="1852"/>
      <c r="P25" s="1852"/>
      <c r="Q25" s="1852"/>
      <c r="R25" s="1852"/>
      <c r="S25" s="1852"/>
      <c r="T25" s="1852"/>
      <c r="U25" s="1852"/>
      <c r="V25" s="1852"/>
      <c r="W25" s="1853"/>
      <c r="X25" s="403"/>
      <c r="Y25" s="1007"/>
      <c r="Z25" s="1007"/>
      <c r="AA25" s="1007"/>
      <c r="AB25" s="1007"/>
      <c r="AC25" s="1007"/>
      <c r="AD25" s="402"/>
      <c r="AE25" s="2421"/>
      <c r="AF25" s="2422"/>
      <c r="AG25" s="2422"/>
      <c r="AH25" s="2422"/>
      <c r="AI25" s="2422"/>
      <c r="AJ25" s="2443"/>
    </row>
    <row r="26" spans="2:51" ht="30" customHeight="1">
      <c r="B26" s="1882"/>
      <c r="C26" s="1884" t="s">
        <v>876</v>
      </c>
      <c r="D26" s="1001"/>
      <c r="E26" s="1001"/>
      <c r="F26" s="1001"/>
      <c r="G26" s="1001"/>
      <c r="H26" s="1001"/>
      <c r="I26" s="168"/>
      <c r="J26" s="2350" t="s">
        <v>382</v>
      </c>
      <c r="K26" s="1922"/>
      <c r="L26" s="1781">
        <f>各項目入力表!B7</f>
        <v>0</v>
      </c>
      <c r="M26" s="1781"/>
      <c r="N26" s="1781"/>
      <c r="O26" s="1781"/>
      <c r="P26" s="1781"/>
      <c r="Q26" s="1781"/>
      <c r="R26" s="1781"/>
      <c r="S26" s="1781"/>
      <c r="T26" s="1781"/>
      <c r="U26" s="1781"/>
      <c r="V26" s="1781"/>
      <c r="W26" s="1851"/>
      <c r="X26" s="169"/>
      <c r="Y26" s="119"/>
      <c r="Z26" s="119"/>
      <c r="AA26" s="119"/>
      <c r="AB26" s="119"/>
      <c r="AC26" s="119"/>
      <c r="AD26" s="119"/>
      <c r="AE26" s="119"/>
      <c r="AF26" s="119"/>
      <c r="AG26" s="119"/>
      <c r="AH26" s="119"/>
      <c r="AI26" s="119"/>
      <c r="AJ26" s="120"/>
    </row>
    <row r="27" spans="2:51" ht="30" customHeight="1">
      <c r="B27" s="1883"/>
      <c r="C27" s="978"/>
      <c r="D27" s="978"/>
      <c r="E27" s="978"/>
      <c r="F27" s="978"/>
      <c r="G27" s="978"/>
      <c r="H27" s="978"/>
      <c r="I27" s="170"/>
      <c r="J27" s="977" t="s">
        <v>381</v>
      </c>
      <c r="K27" s="1924"/>
      <c r="L27" s="1852">
        <f>IF(AW16=AM21,各項目入力表!D5,+IF(AW16=AM22,各項目入力表!D6,各項目入力表!B8))</f>
        <v>0</v>
      </c>
      <c r="M27" s="1852"/>
      <c r="N27" s="1852"/>
      <c r="O27" s="1852"/>
      <c r="P27" s="1852"/>
      <c r="Q27" s="1852"/>
      <c r="R27" s="1852"/>
      <c r="S27" s="1852"/>
      <c r="T27" s="1852"/>
      <c r="U27" s="1852"/>
      <c r="V27" s="1852"/>
      <c r="W27" s="1853"/>
      <c r="X27" s="171"/>
      <c r="Y27" s="121"/>
      <c r="Z27" s="121"/>
      <c r="AA27" s="121"/>
      <c r="AB27" s="121"/>
      <c r="AC27" s="121"/>
      <c r="AD27" s="121"/>
      <c r="AE27" s="121"/>
      <c r="AF27" s="121"/>
      <c r="AG27" s="121"/>
      <c r="AH27" s="121"/>
      <c r="AI27" s="121"/>
      <c r="AJ27" s="122"/>
    </row>
    <row r="28" spans="2:51" ht="15" customHeight="1">
      <c r="B28" s="1882"/>
      <c r="C28" s="1884" t="s">
        <v>106</v>
      </c>
      <c r="D28" s="1001"/>
      <c r="E28" s="1001"/>
      <c r="F28" s="1001"/>
      <c r="G28" s="1001"/>
      <c r="H28" s="1001"/>
      <c r="I28" s="1885"/>
      <c r="J28" s="135"/>
      <c r="K28" s="136"/>
      <c r="L28" s="2446">
        <f>IF(AW18=AM21,各項目入力表!D7,+IF(AW18=AM22,各項目入力表!D8,各項目入力表!B9))</f>
        <v>0</v>
      </c>
      <c r="M28" s="2437"/>
      <c r="N28" s="2437"/>
      <c r="O28" s="2437"/>
      <c r="P28" s="2437"/>
      <c r="Q28" s="2437"/>
      <c r="R28" s="2437"/>
      <c r="S28" s="2437"/>
      <c r="T28" s="2437"/>
      <c r="U28" s="2437"/>
      <c r="V28" s="2437"/>
      <c r="W28" s="2361"/>
      <c r="X28" s="1088" t="s">
        <v>497</v>
      </c>
      <c r="Y28" s="1088"/>
      <c r="Z28" s="1088"/>
      <c r="AA28" s="1088"/>
      <c r="AB28" s="1088"/>
      <c r="AC28" s="1088"/>
      <c r="AD28" s="1088"/>
      <c r="AE28" s="1088"/>
      <c r="AF28" s="1088"/>
      <c r="AG28" s="1088"/>
      <c r="AH28" s="1088"/>
      <c r="AI28" s="1088"/>
      <c r="AJ28" s="2357"/>
    </row>
    <row r="29" spans="2:51" ht="15" customHeight="1">
      <c r="B29" s="1883"/>
      <c r="C29" s="978"/>
      <c r="D29" s="978"/>
      <c r="E29" s="978"/>
      <c r="F29" s="978"/>
      <c r="G29" s="978"/>
      <c r="H29" s="978"/>
      <c r="I29" s="1886"/>
      <c r="J29" s="137"/>
      <c r="K29" s="138"/>
      <c r="L29" s="2440"/>
      <c r="M29" s="2440"/>
      <c r="N29" s="2440"/>
      <c r="O29" s="2440"/>
      <c r="P29" s="2440"/>
      <c r="Q29" s="2440"/>
      <c r="R29" s="2440"/>
      <c r="S29" s="2440"/>
      <c r="T29" s="2440"/>
      <c r="U29" s="2440"/>
      <c r="V29" s="2440"/>
      <c r="W29" s="2363"/>
      <c r="X29" s="1007"/>
      <c r="Y29" s="1007"/>
      <c r="Z29" s="1007"/>
      <c r="AA29" s="1007"/>
      <c r="AB29" s="1007"/>
      <c r="AC29" s="1007"/>
      <c r="AD29" s="1007"/>
      <c r="AE29" s="1007"/>
      <c r="AF29" s="1007"/>
      <c r="AG29" s="1007"/>
      <c r="AH29" s="1007"/>
      <c r="AI29" s="1007"/>
      <c r="AJ29" s="2358"/>
    </row>
    <row r="30" spans="2:51" ht="15" customHeight="1">
      <c r="B30" s="2275"/>
      <c r="C30" s="2136" t="s">
        <v>109</v>
      </c>
      <c r="D30" s="1849"/>
      <c r="E30" s="1849"/>
      <c r="F30" s="1849"/>
      <c r="G30" s="1849"/>
      <c r="H30" s="1849"/>
      <c r="I30" s="2277"/>
      <c r="J30" s="162"/>
      <c r="K30" s="174"/>
      <c r="L30" s="2471"/>
      <c r="M30" s="2405"/>
      <c r="N30" s="2405"/>
      <c r="O30" s="2405"/>
      <c r="P30" s="2405"/>
      <c r="Q30" s="2405"/>
      <c r="R30" s="2405"/>
      <c r="S30" s="2405"/>
      <c r="T30" s="2405"/>
      <c r="U30" s="2405"/>
      <c r="V30" s="2405"/>
      <c r="W30" s="2472"/>
      <c r="X30" s="1088" t="s">
        <v>497</v>
      </c>
      <c r="Y30" s="1088"/>
      <c r="Z30" s="1088"/>
      <c r="AA30" s="1088"/>
      <c r="AB30" s="1088"/>
      <c r="AC30" s="1088"/>
      <c r="AD30" s="1088"/>
      <c r="AE30" s="1088"/>
      <c r="AF30" s="1088"/>
      <c r="AG30" s="1088"/>
      <c r="AH30" s="1088"/>
      <c r="AI30" s="1088"/>
      <c r="AJ30" s="2357"/>
    </row>
    <row r="31" spans="2:51" ht="15" customHeight="1">
      <c r="B31" s="2230"/>
      <c r="C31" s="1917"/>
      <c r="D31" s="1917"/>
      <c r="E31" s="1917"/>
      <c r="F31" s="1917"/>
      <c r="G31" s="1917"/>
      <c r="H31" s="1917"/>
      <c r="I31" s="2231"/>
      <c r="J31" s="137"/>
      <c r="K31" s="138"/>
      <c r="L31" s="2408"/>
      <c r="M31" s="2408"/>
      <c r="N31" s="2408"/>
      <c r="O31" s="2408"/>
      <c r="P31" s="2408"/>
      <c r="Q31" s="2408"/>
      <c r="R31" s="2408"/>
      <c r="S31" s="2408"/>
      <c r="T31" s="2408"/>
      <c r="U31" s="2408"/>
      <c r="V31" s="2408"/>
      <c r="W31" s="2473"/>
      <c r="X31" s="1007"/>
      <c r="Y31" s="1007"/>
      <c r="Z31" s="1007"/>
      <c r="AA31" s="1007"/>
      <c r="AB31" s="1007"/>
      <c r="AC31" s="1007"/>
      <c r="AD31" s="1007"/>
      <c r="AE31" s="1007"/>
      <c r="AF31" s="1007"/>
      <c r="AG31" s="1007"/>
      <c r="AH31" s="1007"/>
      <c r="AI31" s="1007"/>
      <c r="AJ31" s="2358"/>
    </row>
    <row r="32" spans="2:51" ht="15" customHeight="1">
      <c r="B32" s="2275"/>
      <c r="C32" s="1848" t="s">
        <v>102</v>
      </c>
      <c r="D32" s="1849"/>
      <c r="E32" s="1849"/>
      <c r="F32" s="1849"/>
      <c r="G32" s="1849"/>
      <c r="H32" s="1849"/>
      <c r="I32" s="117"/>
      <c r="J32" s="1921"/>
      <c r="K32" s="1087"/>
      <c r="L32" s="1784"/>
      <c r="M32" s="1784"/>
      <c r="N32" s="1784"/>
      <c r="O32" s="1784"/>
      <c r="P32" s="1784"/>
      <c r="Q32" s="1784"/>
      <c r="R32" s="1784"/>
      <c r="S32" s="1784"/>
      <c r="T32" s="1784"/>
      <c r="U32" s="1784"/>
      <c r="V32" s="1784"/>
      <c r="W32" s="2150"/>
      <c r="X32" s="123"/>
      <c r="Y32" s="124"/>
      <c r="Z32" s="124"/>
      <c r="AA32" s="124"/>
      <c r="AB32" s="124"/>
      <c r="AC32" s="124"/>
      <c r="AD32" s="124"/>
      <c r="AE32" s="124"/>
      <c r="AF32" s="124"/>
      <c r="AG32" s="124"/>
      <c r="AH32" s="124"/>
      <c r="AI32" s="124"/>
      <c r="AJ32" s="125"/>
    </row>
    <row r="33" spans="2:36" ht="15" customHeight="1">
      <c r="B33" s="2230"/>
      <c r="C33" s="1917"/>
      <c r="D33" s="1917"/>
      <c r="E33" s="1917"/>
      <c r="F33" s="1917"/>
      <c r="G33" s="1917"/>
      <c r="H33" s="1917"/>
      <c r="I33" s="118"/>
      <c r="J33" s="2309"/>
      <c r="K33" s="2310"/>
      <c r="L33" s="2307"/>
      <c r="M33" s="2307"/>
      <c r="N33" s="2307"/>
      <c r="O33" s="2307"/>
      <c r="P33" s="2307"/>
      <c r="Q33" s="2307"/>
      <c r="R33" s="2307"/>
      <c r="S33" s="2307"/>
      <c r="T33" s="2307"/>
      <c r="U33" s="2307"/>
      <c r="V33" s="2307"/>
      <c r="W33" s="2308"/>
      <c r="X33" s="130"/>
      <c r="Y33" s="131"/>
      <c r="Z33" s="131"/>
      <c r="AA33" s="131"/>
      <c r="AB33" s="131"/>
      <c r="AC33" s="131"/>
      <c r="AD33" s="131"/>
      <c r="AE33" s="131"/>
      <c r="AF33" s="131"/>
      <c r="AG33" s="131"/>
      <c r="AH33" s="131"/>
      <c r="AI33" s="131"/>
      <c r="AJ33" s="132"/>
    </row>
    <row r="34" spans="2:36" ht="15" customHeight="1">
      <c r="B34" s="2275"/>
      <c r="C34" s="1848" t="s">
        <v>103</v>
      </c>
      <c r="D34" s="1849"/>
      <c r="E34" s="1849"/>
      <c r="F34" s="1849"/>
      <c r="G34" s="1849"/>
      <c r="H34" s="1849"/>
      <c r="I34" s="117"/>
      <c r="J34" s="2449"/>
      <c r="K34" s="2450"/>
      <c r="L34" s="2450"/>
      <c r="M34" s="2450"/>
      <c r="N34" s="2450"/>
      <c r="O34" s="2450"/>
      <c r="P34" s="2450"/>
      <c r="Q34" s="2450"/>
      <c r="R34" s="2450"/>
      <c r="S34" s="2450"/>
      <c r="T34" s="2450"/>
      <c r="U34" s="2450"/>
      <c r="V34" s="2450"/>
      <c r="W34" s="2450"/>
      <c r="X34" s="2450"/>
      <c r="Y34" s="2450"/>
      <c r="Z34" s="2450"/>
      <c r="AA34" s="2450"/>
      <c r="AB34" s="2450"/>
      <c r="AC34" s="2450"/>
      <c r="AD34" s="2450"/>
      <c r="AE34" s="2450"/>
      <c r="AF34" s="2450"/>
      <c r="AG34" s="2450"/>
      <c r="AH34" s="2450"/>
      <c r="AI34" s="2450"/>
      <c r="AJ34" s="2451"/>
    </row>
    <row r="35" spans="2:36" ht="15" customHeight="1">
      <c r="B35" s="2230"/>
      <c r="C35" s="1917"/>
      <c r="D35" s="1917"/>
      <c r="E35" s="1917"/>
      <c r="F35" s="1917"/>
      <c r="G35" s="1917"/>
      <c r="H35" s="1917"/>
      <c r="I35" s="118"/>
      <c r="J35" s="2452"/>
      <c r="K35" s="2453"/>
      <c r="L35" s="2453"/>
      <c r="M35" s="2453"/>
      <c r="N35" s="2453"/>
      <c r="O35" s="2453"/>
      <c r="P35" s="2453"/>
      <c r="Q35" s="2453"/>
      <c r="R35" s="2453"/>
      <c r="S35" s="2453"/>
      <c r="T35" s="2453"/>
      <c r="U35" s="2453"/>
      <c r="V35" s="2453"/>
      <c r="W35" s="2453"/>
      <c r="X35" s="2453"/>
      <c r="Y35" s="2453"/>
      <c r="Z35" s="2453"/>
      <c r="AA35" s="2453"/>
      <c r="AB35" s="2453"/>
      <c r="AC35" s="2453"/>
      <c r="AD35" s="2453"/>
      <c r="AE35" s="2453"/>
      <c r="AF35" s="2453"/>
      <c r="AG35" s="2453"/>
      <c r="AH35" s="2453"/>
      <c r="AI35" s="2453"/>
      <c r="AJ35" s="2454"/>
    </row>
    <row r="36" spans="2:36" ht="15" customHeight="1">
      <c r="B36" s="2275"/>
      <c r="C36" s="2474" t="s">
        <v>107</v>
      </c>
      <c r="D36" s="2475"/>
      <c r="E36" s="2475"/>
      <c r="F36" s="2475"/>
      <c r="G36" s="2475"/>
      <c r="H36" s="2475"/>
      <c r="I36" s="117"/>
      <c r="J36" s="1921"/>
      <c r="K36" s="1087"/>
      <c r="L36" s="1784"/>
      <c r="M36" s="1784"/>
      <c r="N36" s="1784"/>
      <c r="O36" s="1784"/>
      <c r="P36" s="1784"/>
      <c r="Q36" s="1784"/>
      <c r="R36" s="1784"/>
      <c r="S36" s="1784"/>
      <c r="T36" s="1784"/>
      <c r="U36" s="1784"/>
      <c r="V36" s="1784"/>
      <c r="W36" s="2150"/>
      <c r="X36" s="123"/>
      <c r="Y36" s="124"/>
      <c r="Z36" s="124"/>
      <c r="AA36" s="124"/>
      <c r="AB36" s="124"/>
      <c r="AC36" s="124"/>
      <c r="AD36" s="124"/>
      <c r="AE36" s="124"/>
      <c r="AF36" s="124"/>
      <c r="AG36" s="124"/>
      <c r="AH36" s="124"/>
      <c r="AI36" s="124"/>
      <c r="AJ36" s="125"/>
    </row>
    <row r="37" spans="2:36" ht="15" customHeight="1">
      <c r="B37" s="2230"/>
      <c r="C37" s="2476"/>
      <c r="D37" s="2476"/>
      <c r="E37" s="2476"/>
      <c r="F37" s="2476"/>
      <c r="G37" s="2476"/>
      <c r="H37" s="2476"/>
      <c r="I37" s="118"/>
      <c r="J37" s="1092"/>
      <c r="K37" s="1047"/>
      <c r="L37" s="2307"/>
      <c r="M37" s="2307"/>
      <c r="N37" s="2307"/>
      <c r="O37" s="2307"/>
      <c r="P37" s="2307"/>
      <c r="Q37" s="2307"/>
      <c r="R37" s="2307"/>
      <c r="S37" s="2307"/>
      <c r="T37" s="2307"/>
      <c r="U37" s="2307"/>
      <c r="V37" s="2307"/>
      <c r="W37" s="2308"/>
      <c r="X37" s="126"/>
      <c r="Y37" s="127"/>
      <c r="Z37" s="127"/>
      <c r="AA37" s="127"/>
      <c r="AB37" s="127"/>
      <c r="AC37" s="127"/>
      <c r="AD37" s="127"/>
      <c r="AE37" s="127"/>
      <c r="AF37" s="127"/>
      <c r="AG37" s="127"/>
      <c r="AH37" s="127"/>
      <c r="AI37" s="127"/>
      <c r="AJ37" s="128"/>
    </row>
    <row r="38" spans="2:36" ht="15" customHeight="1">
      <c r="B38" s="94"/>
      <c r="C38" s="2136" t="s">
        <v>104</v>
      </c>
      <c r="D38" s="1849"/>
      <c r="E38" s="1849"/>
      <c r="F38" s="1849"/>
      <c r="G38" s="1849"/>
      <c r="H38" s="1849"/>
      <c r="I38" s="117"/>
      <c r="J38" s="2456"/>
      <c r="K38" s="2457"/>
      <c r="L38" s="2457"/>
      <c r="M38" s="2457"/>
      <c r="N38" s="2457"/>
      <c r="O38" s="2457"/>
      <c r="P38" s="2457"/>
      <c r="Q38" s="2457"/>
      <c r="R38" s="2457"/>
      <c r="S38" s="2457"/>
      <c r="T38" s="2457"/>
      <c r="U38" s="2457"/>
      <c r="V38" s="2457"/>
      <c r="W38" s="2457"/>
      <c r="X38" s="2457"/>
      <c r="Y38" s="2457"/>
      <c r="Z38" s="2457"/>
      <c r="AA38" s="2457"/>
      <c r="AB38" s="2457"/>
      <c r="AC38" s="2457"/>
      <c r="AD38" s="2457"/>
      <c r="AE38" s="2457"/>
      <c r="AF38" s="2457"/>
      <c r="AG38" s="2457"/>
      <c r="AH38" s="2457"/>
      <c r="AI38" s="2457"/>
      <c r="AJ38" s="2458"/>
    </row>
    <row r="39" spans="2:36" ht="15" customHeight="1">
      <c r="B39" s="95"/>
      <c r="C39" s="1843"/>
      <c r="D39" s="1843"/>
      <c r="E39" s="1843"/>
      <c r="F39" s="1843"/>
      <c r="G39" s="1843"/>
      <c r="H39" s="1843"/>
      <c r="I39" s="116"/>
      <c r="J39" s="2286"/>
      <c r="K39" s="2459"/>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2:36" ht="15" customHeight="1">
      <c r="B40" s="95"/>
      <c r="C40" s="1843"/>
      <c r="D40" s="1843"/>
      <c r="E40" s="1843"/>
      <c r="F40" s="1843"/>
      <c r="G40" s="1843"/>
      <c r="H40" s="1843"/>
      <c r="I40" s="116"/>
      <c r="J40" s="2286"/>
      <c r="K40" s="2459"/>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2:36" ht="15" customHeight="1">
      <c r="B41" s="95"/>
      <c r="C41" s="1843"/>
      <c r="D41" s="1843"/>
      <c r="E41" s="1843"/>
      <c r="F41" s="1843"/>
      <c r="G41" s="1843"/>
      <c r="H41" s="1843"/>
      <c r="I41" s="116"/>
      <c r="J41" s="2286"/>
      <c r="K41" s="2459"/>
      <c r="L41" s="2287"/>
      <c r="M41" s="2287"/>
      <c r="N41" s="2287"/>
      <c r="O41" s="2287"/>
      <c r="P41" s="2287"/>
      <c r="Q41" s="2287"/>
      <c r="R41" s="2287"/>
      <c r="S41" s="2287"/>
      <c r="T41" s="2287"/>
      <c r="U41" s="2287"/>
      <c r="V41" s="2287"/>
      <c r="W41" s="2287"/>
      <c r="X41" s="2287"/>
      <c r="Y41" s="2287"/>
      <c r="Z41" s="2287"/>
      <c r="AA41" s="2287"/>
      <c r="AB41" s="2287"/>
      <c r="AC41" s="2287"/>
      <c r="AD41" s="2287"/>
      <c r="AE41" s="2287"/>
      <c r="AF41" s="2287"/>
      <c r="AG41" s="2287"/>
      <c r="AH41" s="2287"/>
      <c r="AI41" s="2287"/>
      <c r="AJ41" s="2288"/>
    </row>
    <row r="42" spans="2:36" ht="15" customHeight="1">
      <c r="B42" s="95"/>
      <c r="C42" s="1843"/>
      <c r="D42" s="1843"/>
      <c r="E42" s="1843"/>
      <c r="F42" s="1843"/>
      <c r="G42" s="1843"/>
      <c r="H42" s="1843"/>
      <c r="I42" s="116"/>
      <c r="J42" s="2286"/>
      <c r="K42" s="2459"/>
      <c r="L42" s="2287"/>
      <c r="M42" s="2287"/>
      <c r="N42" s="2287"/>
      <c r="O42" s="2287"/>
      <c r="P42" s="2287"/>
      <c r="Q42" s="2287"/>
      <c r="R42" s="2287"/>
      <c r="S42" s="2287"/>
      <c r="T42" s="2287"/>
      <c r="U42" s="2287"/>
      <c r="V42" s="2287"/>
      <c r="W42" s="2287"/>
      <c r="X42" s="2287"/>
      <c r="Y42" s="2287"/>
      <c r="Z42" s="2287"/>
      <c r="AA42" s="2287"/>
      <c r="AB42" s="2287"/>
      <c r="AC42" s="2287"/>
      <c r="AD42" s="2287"/>
      <c r="AE42" s="2287"/>
      <c r="AF42" s="2287"/>
      <c r="AG42" s="2287"/>
      <c r="AH42" s="2287"/>
      <c r="AI42" s="2287"/>
      <c r="AJ42" s="2288"/>
    </row>
    <row r="43" spans="2:36" ht="15" customHeight="1">
      <c r="B43" s="95"/>
      <c r="C43" s="1843"/>
      <c r="D43" s="1843"/>
      <c r="E43" s="1843"/>
      <c r="F43" s="1843"/>
      <c r="G43" s="1843"/>
      <c r="H43" s="1843"/>
      <c r="I43" s="116"/>
      <c r="J43" s="2286"/>
      <c r="K43" s="2459"/>
      <c r="L43" s="2287"/>
      <c r="M43" s="2287"/>
      <c r="N43" s="2287"/>
      <c r="O43" s="2287"/>
      <c r="P43" s="2287"/>
      <c r="Q43" s="2287"/>
      <c r="R43" s="2287"/>
      <c r="S43" s="2287"/>
      <c r="T43" s="2287"/>
      <c r="U43" s="2287"/>
      <c r="V43" s="2287"/>
      <c r="W43" s="2287"/>
      <c r="X43" s="2287"/>
      <c r="Y43" s="2287"/>
      <c r="Z43" s="2287"/>
      <c r="AA43" s="2287"/>
      <c r="AB43" s="2287"/>
      <c r="AC43" s="2287"/>
      <c r="AD43" s="2287"/>
      <c r="AE43" s="2287"/>
      <c r="AF43" s="2287"/>
      <c r="AG43" s="2287"/>
      <c r="AH43" s="2287"/>
      <c r="AI43" s="2287"/>
      <c r="AJ43" s="2288"/>
    </row>
    <row r="44" spans="2:36" ht="15" customHeight="1" thickBot="1">
      <c r="B44" s="89"/>
      <c r="C44" s="969"/>
      <c r="D44" s="969"/>
      <c r="E44" s="969"/>
      <c r="F44" s="969"/>
      <c r="G44" s="969"/>
      <c r="H44" s="969"/>
      <c r="I44" s="129"/>
      <c r="J44" s="2289"/>
      <c r="K44" s="2290"/>
      <c r="L44" s="2290"/>
      <c r="M44" s="2290"/>
      <c r="N44" s="2290"/>
      <c r="O44" s="2290"/>
      <c r="P44" s="2290"/>
      <c r="Q44" s="2290"/>
      <c r="R44" s="2290"/>
      <c r="S44" s="2290"/>
      <c r="T44" s="2290"/>
      <c r="U44" s="2290"/>
      <c r="V44" s="2290"/>
      <c r="W44" s="2290"/>
      <c r="X44" s="2290"/>
      <c r="Y44" s="2290"/>
      <c r="Z44" s="2290"/>
      <c r="AA44" s="2290"/>
      <c r="AB44" s="2290"/>
      <c r="AC44" s="2290"/>
      <c r="AD44" s="2290"/>
      <c r="AE44" s="2290"/>
      <c r="AF44" s="2290"/>
      <c r="AG44" s="2290"/>
      <c r="AH44" s="2290"/>
      <c r="AI44" s="2290"/>
      <c r="AJ44" s="2291"/>
    </row>
    <row r="45" spans="2:36" s="895" customFormat="1" ht="15" customHeight="1">
      <c r="Q45" s="1837" t="s">
        <v>738</v>
      </c>
      <c r="R45" s="1837"/>
      <c r="S45" s="1837"/>
      <c r="T45" s="1837"/>
      <c r="U45" s="1837" t="s">
        <v>739</v>
      </c>
      <c r="V45" s="1837"/>
      <c r="W45" s="1837"/>
      <c r="X45" s="1837"/>
      <c r="Y45" s="1837" t="s">
        <v>8</v>
      </c>
      <c r="Z45" s="1837"/>
      <c r="AA45" s="1837"/>
      <c r="AB45" s="1837"/>
      <c r="AC45" s="1837" t="s">
        <v>7</v>
      </c>
      <c r="AD45" s="1837"/>
      <c r="AE45" s="1837"/>
      <c r="AF45" s="1837"/>
      <c r="AG45" s="1837" t="s">
        <v>28</v>
      </c>
      <c r="AH45" s="1837"/>
      <c r="AI45" s="1837"/>
      <c r="AJ45" s="1837"/>
    </row>
    <row r="46" spans="2:36" s="895" customFormat="1" ht="12.65" customHeight="1">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5"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8" spans="2:36" s="895" customFormat="1" ht="12.65" customHeight="1">
      <c r="B48" s="67"/>
      <c r="C48" s="67"/>
      <c r="D48" s="67"/>
      <c r="E48" s="67"/>
      <c r="F48" s="67"/>
      <c r="G48" s="67"/>
      <c r="H48" s="67"/>
      <c r="I48" s="67"/>
      <c r="J48" s="67"/>
      <c r="K48" s="67"/>
      <c r="L48" s="67"/>
      <c r="M48" s="67"/>
      <c r="N48" s="67"/>
      <c r="O48" s="67"/>
      <c r="P48" s="67"/>
      <c r="Q48" s="1838"/>
      <c r="R48" s="1838"/>
      <c r="S48" s="1838"/>
      <c r="T48" s="1838"/>
      <c r="U48" s="1838"/>
      <c r="V48" s="1838"/>
      <c r="W48" s="1838"/>
      <c r="X48" s="1838"/>
      <c r="Y48" s="1838"/>
      <c r="Z48" s="1838"/>
      <c r="AA48" s="1838"/>
      <c r="AB48" s="1838"/>
      <c r="AC48" s="1838"/>
      <c r="AD48" s="1838"/>
      <c r="AE48" s="1838"/>
      <c r="AF48" s="1838"/>
      <c r="AG48" s="1838"/>
      <c r="AH48" s="1838"/>
      <c r="AI48" s="1838"/>
      <c r="AJ48" s="1838"/>
    </row>
    <row r="49" spans="2:36" s="895" customFormat="1" ht="12.65" customHeight="1">
      <c r="B49" s="67"/>
      <c r="C49" s="67"/>
      <c r="D49" s="67"/>
      <c r="E49" s="67"/>
      <c r="F49" s="67"/>
      <c r="G49" s="67"/>
      <c r="H49" s="67"/>
      <c r="I49" s="67"/>
      <c r="J49" s="67"/>
      <c r="K49" s="67"/>
      <c r="L49" s="67"/>
      <c r="M49" s="67"/>
      <c r="N49" s="67"/>
      <c r="O49" s="67"/>
      <c r="P49" s="67"/>
      <c r="Q49" s="1838"/>
      <c r="R49" s="1838"/>
      <c r="S49" s="1838"/>
      <c r="T49" s="1838"/>
      <c r="U49" s="1838"/>
      <c r="V49" s="1838"/>
      <c r="W49" s="1838"/>
      <c r="X49" s="1838"/>
      <c r="Y49" s="1838"/>
      <c r="Z49" s="1838"/>
      <c r="AA49" s="1838"/>
      <c r="AB49" s="1838"/>
      <c r="AC49" s="1838"/>
      <c r="AD49" s="1838"/>
      <c r="AE49" s="1838"/>
      <c r="AF49" s="1838"/>
      <c r="AG49" s="1838"/>
      <c r="AH49" s="1838"/>
      <c r="AI49" s="1838"/>
      <c r="AJ49" s="1838"/>
    </row>
    <row r="50" spans="2:36" ht="20.25" customHeight="1">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row>
    <row r="51" spans="2:36">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2:36" s="308" customFormat="1" ht="15.75" hidden="1" customHeight="1">
      <c r="B52" s="283"/>
      <c r="C52" s="307"/>
      <c r="D52" s="307"/>
      <c r="E52" s="2371" t="s">
        <v>287</v>
      </c>
      <c r="F52" s="2268"/>
      <c r="G52" s="2268"/>
      <c r="H52" s="2372"/>
      <c r="I52" s="2373" t="s">
        <v>68</v>
      </c>
      <c r="J52" s="2268"/>
      <c r="K52" s="2268"/>
      <c r="L52" s="2352"/>
      <c r="M52" s="2351" t="s">
        <v>8</v>
      </c>
      <c r="N52" s="2268"/>
      <c r="O52" s="2268"/>
      <c r="P52" s="2372"/>
      <c r="Q52" s="311"/>
      <c r="R52" s="331"/>
      <c r="S52" s="2374" t="s">
        <v>7</v>
      </c>
      <c r="T52" s="2268"/>
      <c r="U52" s="2268"/>
      <c r="V52" s="2268"/>
      <c r="W52" s="331"/>
      <c r="X52" s="312"/>
      <c r="Y52" s="311"/>
      <c r="Z52" s="310"/>
      <c r="AA52" s="2374" t="s">
        <v>28</v>
      </c>
      <c r="AB52" s="2460"/>
      <c r="AC52" s="2460"/>
      <c r="AD52" s="2460"/>
      <c r="AE52" s="331"/>
      <c r="AF52" s="313"/>
      <c r="AG52" s="2374" t="s">
        <v>283</v>
      </c>
      <c r="AH52" s="2460"/>
      <c r="AI52" s="2460"/>
      <c r="AJ52" s="2465"/>
    </row>
    <row r="53" spans="2:36" s="1" customFormat="1" ht="17.149999999999999" hidden="1" customHeight="1">
      <c r="B53" s="329"/>
      <c r="C53" s="329"/>
      <c r="D53" s="329"/>
      <c r="E53" s="2461"/>
      <c r="F53" s="2324"/>
      <c r="G53" s="2324"/>
      <c r="H53" s="2325"/>
      <c r="I53" s="2462"/>
      <c r="J53" s="2324"/>
      <c r="K53" s="2324"/>
      <c r="L53" s="2332"/>
      <c r="M53" s="2461"/>
      <c r="N53" s="2324"/>
      <c r="O53" s="2324"/>
      <c r="P53" s="2325"/>
      <c r="Q53" s="2462"/>
      <c r="R53" s="2324"/>
      <c r="S53" s="2324"/>
      <c r="T53" s="2324"/>
      <c r="U53" s="2324"/>
      <c r="V53" s="2324"/>
      <c r="W53" s="2324"/>
      <c r="X53" s="2325"/>
      <c r="Y53" s="2462"/>
      <c r="Z53" s="1676"/>
      <c r="AA53" s="1676"/>
      <c r="AB53" s="1676"/>
      <c r="AC53" s="1676"/>
      <c r="AD53" s="1676"/>
      <c r="AE53" s="1676"/>
      <c r="AF53" s="2269"/>
      <c r="AG53" s="2324"/>
      <c r="AH53" s="2324"/>
      <c r="AI53" s="2324"/>
      <c r="AJ53" s="2332"/>
    </row>
    <row r="54" spans="2:36" s="1" customFormat="1" ht="17.149999999999999" hidden="1" customHeight="1">
      <c r="B54" s="329"/>
      <c r="C54" s="329"/>
      <c r="D54" s="329"/>
      <c r="E54" s="2338"/>
      <c r="F54" s="2324"/>
      <c r="G54" s="2324"/>
      <c r="H54" s="2325"/>
      <c r="I54" s="2329"/>
      <c r="J54" s="2324"/>
      <c r="K54" s="2324"/>
      <c r="L54" s="2332"/>
      <c r="M54" s="2338"/>
      <c r="N54" s="2324"/>
      <c r="O54" s="2324"/>
      <c r="P54" s="2325"/>
      <c r="Q54" s="2329"/>
      <c r="R54" s="2324"/>
      <c r="S54" s="2324"/>
      <c r="T54" s="2324"/>
      <c r="U54" s="2324"/>
      <c r="V54" s="2324"/>
      <c r="W54" s="2324"/>
      <c r="X54" s="2325"/>
      <c r="Y54" s="2463"/>
      <c r="Z54" s="1676"/>
      <c r="AA54" s="1676"/>
      <c r="AB54" s="1676"/>
      <c r="AC54" s="1676"/>
      <c r="AD54" s="1676"/>
      <c r="AE54" s="1676"/>
      <c r="AF54" s="2269"/>
      <c r="AG54" s="2324"/>
      <c r="AH54" s="2324"/>
      <c r="AI54" s="2324"/>
      <c r="AJ54" s="2332"/>
    </row>
    <row r="55" spans="2:36" s="1" customFormat="1" ht="17.149999999999999" hidden="1" customHeight="1" thickBot="1">
      <c r="B55" s="329"/>
      <c r="C55" s="329"/>
      <c r="D55" s="329"/>
      <c r="E55" s="2339"/>
      <c r="F55" s="2326"/>
      <c r="G55" s="2326"/>
      <c r="H55" s="2327"/>
      <c r="I55" s="2330"/>
      <c r="J55" s="2326"/>
      <c r="K55" s="2326"/>
      <c r="L55" s="2333"/>
      <c r="M55" s="2339"/>
      <c r="N55" s="2326"/>
      <c r="O55" s="2326"/>
      <c r="P55" s="2327"/>
      <c r="Q55" s="2330"/>
      <c r="R55" s="2326"/>
      <c r="S55" s="2326"/>
      <c r="T55" s="2326"/>
      <c r="U55" s="2326"/>
      <c r="V55" s="2326"/>
      <c r="W55" s="2326"/>
      <c r="X55" s="2327"/>
      <c r="Y55" s="2464"/>
      <c r="Z55" s="2270"/>
      <c r="AA55" s="2270"/>
      <c r="AB55" s="2270"/>
      <c r="AC55" s="2270"/>
      <c r="AD55" s="2270"/>
      <c r="AE55" s="2270"/>
      <c r="AF55" s="2271"/>
      <c r="AG55" s="2326"/>
      <c r="AH55" s="2326"/>
      <c r="AI55" s="2326"/>
      <c r="AJ55" s="2333"/>
    </row>
    <row r="56" spans="2:36">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row>
    <row r="57" spans="2:36">
      <c r="C57" s="40"/>
      <c r="D57" s="41"/>
      <c r="E57" s="42"/>
      <c r="F57" s="40"/>
      <c r="G57" s="40"/>
      <c r="H57" s="40"/>
      <c r="I57" s="40"/>
      <c r="J57" s="40"/>
      <c r="K57" s="40"/>
      <c r="L57" s="40"/>
      <c r="M57" s="40"/>
      <c r="N57" s="40"/>
      <c r="O57" s="40"/>
      <c r="P57" s="40"/>
      <c r="Q57" s="40"/>
      <c r="R57" s="40"/>
      <c r="S57" s="40"/>
      <c r="T57" s="40"/>
      <c r="U57" s="40"/>
      <c r="V57" s="40"/>
      <c r="W57" s="40"/>
      <c r="X57" s="40"/>
      <c r="Y57" s="40"/>
      <c r="Z57" s="40"/>
    </row>
    <row r="58" spans="2:36">
      <c r="C58" s="40"/>
      <c r="D58" s="41"/>
      <c r="E58" s="40"/>
      <c r="F58" s="40"/>
      <c r="G58" s="40"/>
      <c r="H58" s="43"/>
      <c r="I58" s="43"/>
      <c r="J58" s="43"/>
      <c r="K58" s="43"/>
      <c r="L58" s="43"/>
      <c r="M58" s="43"/>
      <c r="N58" s="43"/>
      <c r="O58" s="43"/>
      <c r="P58" s="43"/>
      <c r="Q58" s="43"/>
      <c r="R58" s="43"/>
      <c r="S58" s="43"/>
      <c r="T58" s="43"/>
      <c r="U58" s="43"/>
      <c r="V58" s="43"/>
      <c r="W58" s="43"/>
      <c r="X58" s="43"/>
      <c r="Y58" s="43"/>
      <c r="Z58" s="43"/>
      <c r="AA58" s="65"/>
      <c r="AB58" s="65"/>
      <c r="AC58" s="65"/>
      <c r="AD58" s="65"/>
      <c r="AE58" s="65"/>
      <c r="AF58" s="65"/>
      <c r="AG58" s="65"/>
      <c r="AH58" s="65"/>
      <c r="AI58" s="65"/>
    </row>
    <row r="59" spans="2:36">
      <c r="D59" s="36"/>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row>
    <row r="60" spans="2:36">
      <c r="D60" s="36"/>
      <c r="H60" s="1872"/>
      <c r="I60" s="1872"/>
      <c r="J60" s="1872"/>
      <c r="K60" s="1872"/>
      <c r="L60" s="1872"/>
      <c r="M60" s="1872"/>
      <c r="N60" s="1872"/>
      <c r="O60" s="1872"/>
      <c r="P60" s="1872"/>
      <c r="Q60" s="1872"/>
      <c r="R60" s="1872"/>
      <c r="S60" s="1872"/>
      <c r="T60" s="1872"/>
      <c r="U60" s="1872"/>
      <c r="V60" s="1872"/>
      <c r="W60" s="1872"/>
      <c r="X60" s="1872"/>
      <c r="Y60" s="1872"/>
      <c r="Z60" s="1872"/>
      <c r="AA60" s="1872"/>
      <c r="AB60" s="1872"/>
      <c r="AC60" s="1872"/>
      <c r="AD60" s="1872"/>
      <c r="AE60" s="1872"/>
      <c r="AF60" s="1872"/>
      <c r="AG60" s="1872"/>
      <c r="AH60" s="1872"/>
      <c r="AI60" s="1872"/>
    </row>
  </sheetData>
  <sheetProtection sheet="1" selectLockedCells="1"/>
  <mergeCells count="89">
    <mergeCell ref="U46:X49"/>
    <mergeCell ref="Y46:AB49"/>
    <mergeCell ref="AC46:AF49"/>
    <mergeCell ref="AG46:AJ49"/>
    <mergeCell ref="S9:AJ9"/>
    <mergeCell ref="S10:AJ10"/>
    <mergeCell ref="S11:AJ11"/>
    <mergeCell ref="Q45:T45"/>
    <mergeCell ref="U45:X45"/>
    <mergeCell ref="Y45:AB45"/>
    <mergeCell ref="AC45:AF45"/>
    <mergeCell ref="AG45:AJ45"/>
    <mergeCell ref="AO18:AV19"/>
    <mergeCell ref="C24:H25"/>
    <mergeCell ref="I24:I25"/>
    <mergeCell ref="J24:K25"/>
    <mergeCell ref="L24:W25"/>
    <mergeCell ref="J22:K23"/>
    <mergeCell ref="C22:H23"/>
    <mergeCell ref="B18:AJ18"/>
    <mergeCell ref="B20:B21"/>
    <mergeCell ref="C20:H21"/>
    <mergeCell ref="J20:K21"/>
    <mergeCell ref="H60:AI60"/>
    <mergeCell ref="C38:H44"/>
    <mergeCell ref="J38:AJ44"/>
    <mergeCell ref="E53:H55"/>
    <mergeCell ref="I53:L55"/>
    <mergeCell ref="M53:P55"/>
    <mergeCell ref="Q53:X55"/>
    <mergeCell ref="Y53:AF55"/>
    <mergeCell ref="AG53:AJ55"/>
    <mergeCell ref="AG52:AJ52"/>
    <mergeCell ref="AA52:AD52"/>
    <mergeCell ref="E52:H52"/>
    <mergeCell ref="I52:L52"/>
    <mergeCell ref="M52:P52"/>
    <mergeCell ref="S52:V52"/>
    <mergeCell ref="Q46:T49"/>
    <mergeCell ref="J27:K27"/>
    <mergeCell ref="B36:B37"/>
    <mergeCell ref="B34:B35"/>
    <mergeCell ref="C34:H35"/>
    <mergeCell ref="L32:W33"/>
    <mergeCell ref="B32:B33"/>
    <mergeCell ref="C32:H33"/>
    <mergeCell ref="C36:H37"/>
    <mergeCell ref="J32:K33"/>
    <mergeCell ref="L36:W37"/>
    <mergeCell ref="J36:K37"/>
    <mergeCell ref="J34:AJ35"/>
    <mergeCell ref="Z1:AJ1"/>
    <mergeCell ref="X30:AJ31"/>
    <mergeCell ref="B28:B29"/>
    <mergeCell ref="B26:B27"/>
    <mergeCell ref="C3:F3"/>
    <mergeCell ref="C4:L4"/>
    <mergeCell ref="L30:W31"/>
    <mergeCell ref="L20:AJ21"/>
    <mergeCell ref="C26:H27"/>
    <mergeCell ref="B24:B25"/>
    <mergeCell ref="B22:B23"/>
    <mergeCell ref="C28:H29"/>
    <mergeCell ref="AE24:AJ25"/>
    <mergeCell ref="L26:W26"/>
    <mergeCell ref="I28:I29"/>
    <mergeCell ref="L28:W29"/>
    <mergeCell ref="S6:W6"/>
    <mergeCell ref="S7:W7"/>
    <mergeCell ref="S8:W8"/>
    <mergeCell ref="Y6:AI6"/>
    <mergeCell ref="Y7:AI7"/>
    <mergeCell ref="Y8:AI8"/>
    <mergeCell ref="AP13:AY15"/>
    <mergeCell ref="L15:AJ15"/>
    <mergeCell ref="B13:AJ13"/>
    <mergeCell ref="C15:K15"/>
    <mergeCell ref="B30:B31"/>
    <mergeCell ref="C30:H31"/>
    <mergeCell ref="Y24:AC25"/>
    <mergeCell ref="L27:W27"/>
    <mergeCell ref="AW16:AY17"/>
    <mergeCell ref="AW18:AY19"/>
    <mergeCell ref="B16:AJ16"/>
    <mergeCell ref="L22:AJ23"/>
    <mergeCell ref="I30:I31"/>
    <mergeCell ref="J26:K26"/>
    <mergeCell ref="AP16:AV17"/>
    <mergeCell ref="X28:AJ29"/>
  </mergeCells>
  <phoneticPr fontId="3"/>
  <conditionalFormatting sqref="L24:W27">
    <cfRule type="expression" dxfId="38" priority="7" stopIfTrue="1">
      <formula>AND(MONTH(L24)&lt;10,DAY(L24)&gt;9)</formula>
    </cfRule>
    <cfRule type="expression" dxfId="37" priority="8" stopIfTrue="1">
      <formula>AND(MONTH(L24)&lt;10,DAY(L24)&lt;10)</formula>
    </cfRule>
    <cfRule type="expression" dxfId="36" priority="9" stopIfTrue="1">
      <formula>AND(MONTH(L24)&gt;9,DAY(L24)&lt;10)</formula>
    </cfRule>
  </conditionalFormatting>
  <conditionalFormatting sqref="L32:W33">
    <cfRule type="expression" dxfId="35" priority="4" stopIfTrue="1">
      <formula>AND(MONTH(L32)&lt;10,DAY(L32)&gt;9)</formula>
    </cfRule>
    <cfRule type="expression" dxfId="34" priority="5" stopIfTrue="1">
      <formula>AND(MONTH(L32)&lt;10,DAY(L32)&lt;10)</formula>
    </cfRule>
    <cfRule type="expression" dxfId="33" priority="6" stopIfTrue="1">
      <formula>AND(MONTH(L32)&gt;9,DAY(L32)&lt;10)</formula>
    </cfRule>
  </conditionalFormatting>
  <conditionalFormatting sqref="L36:W37">
    <cfRule type="expression" dxfId="32" priority="1" stopIfTrue="1">
      <formula>AND(MONTH(L36)&lt;10,DAY(L36)&gt;9)</formula>
    </cfRule>
    <cfRule type="expression" dxfId="31" priority="2" stopIfTrue="1">
      <formula>AND(MONTH(L36)&lt;10,DAY(L36)&lt;10)</formula>
    </cfRule>
    <cfRule type="expression" dxfId="30" priority="3" stopIfTrue="1">
      <formula>AND(MONTH(L36)&gt;9,DAY(L36)&lt;10)</formula>
    </cfRule>
  </conditionalFormatting>
  <dataValidations count="1">
    <dataValidation type="list" allowBlank="1" showInputMessage="1" showErrorMessage="1" sqref="AW16:AY19" xr:uid="{00000000-0002-0000-1700-000000000000}">
      <formula1>$AM$20:$AM$22</formula1>
    </dataValidation>
  </dataValidations>
  <pageMargins left="1.1023622047244095" right="0.70866141732283472" top="0.74803149606299213" bottom="0.55118110236220474" header="0.31496062992125984" footer="0.31496062992125984"/>
  <pageSetup paperSize="9" scale="97" orientation="portrait" r:id="rId1"/>
  <headerFooter>
    <oddHeader>&amp;L&amp;"ＭＳ 明朝,標準"&amp;8&amp;K00-038第29号様式（第29条関係）</oddHeader>
    <oddFooter>&amp;R&amp;"ＭＳ 明朝,標準"&amp;8&amp;K00-031受注者⇒監督員⇒契約検査課</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
    <tabColor theme="3" tint="0.59999389629810485"/>
  </sheetPr>
  <dimension ref="A1:BG56"/>
  <sheetViews>
    <sheetView showZeros="0" view="pageBreakPreview" zoomScaleNormal="100" zoomScaleSheetLayoutView="100" workbookViewId="0">
      <selection activeCell="L26" sqref="L26:U27"/>
    </sheetView>
  </sheetViews>
  <sheetFormatPr defaultColWidth="2.36328125" defaultRowHeight="13"/>
  <cols>
    <col min="1" max="1" width="8.08984375" style="613" customWidth="1"/>
    <col min="2" max="45" width="2.36328125" style="561"/>
    <col min="46" max="46" width="17.90625" style="561" customWidth="1"/>
    <col min="47" max="47" width="8.6328125" style="561" customWidth="1"/>
    <col min="48" max="51" width="2.36328125" style="561"/>
    <col min="52" max="52" width="2.36328125" style="561" hidden="1" customWidth="1"/>
    <col min="53" max="16384" width="2.36328125" style="561"/>
  </cols>
  <sheetData>
    <row r="1" spans="1:59" s="106" customFormat="1" ht="19.5" customHeight="1">
      <c r="W1" s="217"/>
      <c r="X1" s="218"/>
      <c r="Y1" s="552"/>
      <c r="Z1" s="1556"/>
      <c r="AA1" s="1556"/>
      <c r="AB1" s="1556"/>
      <c r="AC1" s="1556"/>
      <c r="AD1" s="1556"/>
      <c r="AE1" s="1556"/>
      <c r="AF1" s="1556"/>
      <c r="AG1" s="1556"/>
      <c r="AH1" s="1556"/>
      <c r="AI1" s="1556"/>
      <c r="AJ1" s="1557"/>
      <c r="AK1" s="398" t="s">
        <v>86</v>
      </c>
    </row>
    <row r="2" spans="1:59" ht="15" customHeight="1">
      <c r="AB2" s="570"/>
      <c r="AD2" s="64"/>
      <c r="AE2" s="64"/>
      <c r="AF2" s="64"/>
      <c r="AG2" s="64"/>
      <c r="AH2" s="64"/>
      <c r="AI2" s="64"/>
      <c r="AJ2" s="64"/>
    </row>
    <row r="3" spans="1:59" s="589" customFormat="1" ht="15" customHeight="1">
      <c r="A3" s="613"/>
      <c r="C3" s="1843" t="s">
        <v>292</v>
      </c>
      <c r="D3" s="1844"/>
      <c r="E3" s="1844"/>
      <c r="F3" s="1844"/>
      <c r="G3" s="587"/>
      <c r="H3" s="587"/>
    </row>
    <row r="4" spans="1:59" s="589" customFormat="1" ht="20.149999999999999" customHeight="1">
      <c r="A4" s="613"/>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9" ht="15" customHeight="1">
      <c r="D5" s="553"/>
      <c r="E5" s="553"/>
      <c r="F5" s="553"/>
      <c r="G5" s="553"/>
      <c r="H5" s="553"/>
      <c r="I5" s="553"/>
      <c r="J5" s="553"/>
      <c r="K5" s="553"/>
      <c r="L5" s="553"/>
      <c r="M5" s="553"/>
      <c r="N5" s="553"/>
      <c r="O5" s="553"/>
      <c r="P5" s="553"/>
      <c r="Q5" s="553"/>
      <c r="AZ5" s="561" t="s">
        <v>340</v>
      </c>
    </row>
    <row r="6" spans="1:59" ht="30" customHeight="1">
      <c r="I6" s="35"/>
      <c r="J6" s="35"/>
      <c r="K6" s="35"/>
      <c r="L6" s="35"/>
      <c r="M6" s="35"/>
      <c r="N6" s="35"/>
      <c r="O6" s="35"/>
      <c r="P6" s="35"/>
      <c r="Q6" s="35"/>
      <c r="S6" s="1841" t="s">
        <v>65</v>
      </c>
      <c r="T6" s="2245"/>
      <c r="U6" s="2245"/>
      <c r="V6" s="2245"/>
      <c r="W6" s="2245"/>
      <c r="X6" s="299"/>
      <c r="Y6" s="2366">
        <f>各項目入力表!F3</f>
        <v>0</v>
      </c>
      <c r="Z6" s="2306"/>
      <c r="AA6" s="2306"/>
      <c r="AB6" s="2306"/>
      <c r="AC6" s="2306"/>
      <c r="AD6" s="2306"/>
      <c r="AE6" s="2306"/>
      <c r="AF6" s="2306"/>
      <c r="AG6" s="2306"/>
      <c r="AH6" s="2306"/>
      <c r="AI6" s="2306"/>
      <c r="AJ6" s="299"/>
    </row>
    <row r="7" spans="1:59" ht="30" customHeight="1">
      <c r="S7" s="1841" t="s">
        <v>29</v>
      </c>
      <c r="T7" s="2245"/>
      <c r="U7" s="2245"/>
      <c r="V7" s="2245"/>
      <c r="W7" s="2245"/>
      <c r="X7" s="300"/>
      <c r="Y7" s="2366">
        <f>各項目入力表!F4</f>
        <v>0</v>
      </c>
      <c r="Z7" s="2306"/>
      <c r="AA7" s="2306"/>
      <c r="AB7" s="2306"/>
      <c r="AC7" s="2306"/>
      <c r="AD7" s="2306"/>
      <c r="AE7" s="2306"/>
      <c r="AF7" s="2306"/>
      <c r="AG7" s="2306"/>
      <c r="AH7" s="2306"/>
      <c r="AI7" s="2306"/>
      <c r="AJ7" s="299"/>
    </row>
    <row r="8" spans="1:59" ht="30" customHeight="1">
      <c r="S8" s="1841" t="s">
        <v>30</v>
      </c>
      <c r="T8" s="2245"/>
      <c r="U8" s="2245"/>
      <c r="V8" s="2245"/>
      <c r="W8" s="2245"/>
      <c r="X8" s="559"/>
      <c r="Y8" s="2366">
        <f>各項目入力表!F5</f>
        <v>0</v>
      </c>
      <c r="Z8" s="2306"/>
      <c r="AA8" s="2306"/>
      <c r="AB8" s="2306"/>
      <c r="AC8" s="2306"/>
      <c r="AD8" s="2306"/>
      <c r="AE8" s="2306"/>
      <c r="AF8" s="2306"/>
      <c r="AG8" s="2306"/>
      <c r="AH8" s="2306"/>
      <c r="AI8" s="2306"/>
      <c r="AJ8" s="498" t="s">
        <v>60</v>
      </c>
    </row>
    <row r="9" spans="1:59" s="895" customFormat="1" ht="12" customHeight="1">
      <c r="S9" s="1402" t="s">
        <v>774</v>
      </c>
      <c r="T9" s="1402"/>
      <c r="U9" s="1402"/>
      <c r="V9" s="1402"/>
      <c r="W9" s="1402"/>
      <c r="X9" s="1402"/>
      <c r="Y9" s="1402"/>
      <c r="Z9" s="1402"/>
      <c r="AA9" s="1402"/>
      <c r="AB9" s="1402"/>
      <c r="AC9" s="1402"/>
      <c r="AD9" s="1402"/>
      <c r="AE9" s="1402"/>
      <c r="AF9" s="1402"/>
      <c r="AG9" s="1402"/>
      <c r="AH9" s="1402"/>
      <c r="AI9" s="1402"/>
      <c r="AJ9" s="1402"/>
    </row>
    <row r="10" spans="1:59" s="895" customFormat="1" ht="12" customHeight="1">
      <c r="S10" s="1403" t="s">
        <v>755</v>
      </c>
      <c r="T10" s="1403"/>
      <c r="U10" s="1403"/>
      <c r="V10" s="1403"/>
      <c r="W10" s="1403"/>
      <c r="X10" s="1403"/>
      <c r="Y10" s="1403"/>
      <c r="Z10" s="1403"/>
      <c r="AA10" s="1403"/>
      <c r="AB10" s="1403"/>
      <c r="AC10" s="1403"/>
      <c r="AD10" s="1403"/>
      <c r="AE10" s="1403"/>
      <c r="AF10" s="1403"/>
      <c r="AG10" s="1403"/>
      <c r="AH10" s="1403"/>
      <c r="AI10" s="1403"/>
      <c r="AJ10" s="1403"/>
    </row>
    <row r="11" spans="1:59" s="895" customFormat="1" ht="12" customHeight="1">
      <c r="S11" s="1403" t="s">
        <v>733</v>
      </c>
      <c r="T11" s="1403"/>
      <c r="U11" s="1403"/>
      <c r="V11" s="1403"/>
      <c r="W11" s="1403"/>
      <c r="X11" s="1403"/>
      <c r="Y11" s="1403"/>
      <c r="Z11" s="1403"/>
      <c r="AA11" s="1403"/>
      <c r="AB11" s="1403"/>
      <c r="AC11" s="1403"/>
      <c r="AD11" s="1403"/>
      <c r="AE11" s="1403"/>
      <c r="AF11" s="1403"/>
      <c r="AG11" s="1403"/>
      <c r="AH11" s="1403"/>
      <c r="AI11" s="1403"/>
      <c r="AJ11" s="1403"/>
    </row>
    <row r="12" spans="1:59" ht="15" customHeight="1">
      <c r="AJ12" s="556"/>
      <c r="AN12" s="2375" t="s">
        <v>421</v>
      </c>
      <c r="AO12" s="1368"/>
      <c r="AP12" s="1368"/>
      <c r="AQ12" s="1368"/>
      <c r="AR12" s="1368"/>
      <c r="AS12" s="1368"/>
      <c r="AT12" s="1368"/>
      <c r="AU12" s="1368"/>
      <c r="AV12" s="1368"/>
      <c r="AW12" s="1368"/>
      <c r="AX12" s="1368"/>
      <c r="AY12" s="1368"/>
      <c r="AZ12" s="1368"/>
      <c r="BA12" s="1368"/>
      <c r="BB12" s="1368"/>
      <c r="BC12" s="1368"/>
      <c r="BD12" s="1368"/>
      <c r="BE12" s="1368"/>
      <c r="BF12" s="1010"/>
      <c r="BG12" s="1010"/>
    </row>
    <row r="13" spans="1:59" ht="30" customHeight="1">
      <c r="B13" s="1915" t="s">
        <v>388</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N13" s="1368"/>
      <c r="AO13" s="1368"/>
      <c r="AP13" s="1368"/>
      <c r="AQ13" s="1368"/>
      <c r="AR13" s="1368"/>
      <c r="AS13" s="1368"/>
      <c r="AT13" s="1368"/>
      <c r="AU13" s="1368"/>
      <c r="AV13" s="1368"/>
      <c r="AW13" s="1368"/>
      <c r="AX13" s="1368"/>
      <c r="AY13" s="1368"/>
      <c r="AZ13" s="1368"/>
      <c r="BA13" s="1368"/>
      <c r="BB13" s="1368"/>
      <c r="BC13" s="1368"/>
      <c r="BD13" s="1368"/>
      <c r="BE13" s="1368"/>
      <c r="BF13" s="1010"/>
      <c r="BG13" s="1010"/>
    </row>
    <row r="14" spans="1:59" ht="15" customHeight="1">
      <c r="AN14" s="1368"/>
      <c r="AO14" s="1368"/>
      <c r="AP14" s="1368"/>
      <c r="AQ14" s="1368"/>
      <c r="AR14" s="1368"/>
      <c r="AS14" s="1368"/>
      <c r="AT14" s="1368"/>
      <c r="AU14" s="1368"/>
      <c r="AV14" s="1368"/>
      <c r="AW14" s="1368"/>
      <c r="AX14" s="1368"/>
      <c r="AY14" s="1368"/>
      <c r="AZ14" s="1368"/>
      <c r="BA14" s="1368"/>
      <c r="BB14" s="1368"/>
      <c r="BC14" s="1368"/>
      <c r="BD14" s="1368"/>
      <c r="BE14" s="1368"/>
      <c r="BF14" s="1010"/>
      <c r="BG14" s="1010"/>
    </row>
    <row r="15" spans="1:59" ht="20.149999999999999" customHeight="1">
      <c r="B15" s="1920" t="s">
        <v>706</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9"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2" ht="15" customHeight="1">
      <c r="AN17" s="2477" t="s">
        <v>293</v>
      </c>
      <c r="AO17" s="2303"/>
      <c r="AP17" s="2303"/>
      <c r="AQ17" s="2303"/>
      <c r="AR17" s="2303"/>
      <c r="AS17" s="2303"/>
      <c r="AT17" s="2303"/>
      <c r="AU17" s="1010"/>
      <c r="AV17" s="1010"/>
      <c r="AW17" s="1010"/>
    </row>
    <row r="18" spans="2:52"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N18" s="2303"/>
      <c r="AO18" s="2303"/>
      <c r="AP18" s="2303"/>
      <c r="AQ18" s="2303"/>
      <c r="AR18" s="2303"/>
      <c r="AS18" s="2303"/>
      <c r="AT18" s="2303"/>
      <c r="AU18" s="1010"/>
      <c r="AV18" s="1010"/>
      <c r="AW18" s="1010"/>
    </row>
    <row r="19" spans="2:52" ht="15" customHeight="1" thickBot="1">
      <c r="AN19" s="2303"/>
      <c r="AO19" s="2303"/>
      <c r="AP19" s="2303"/>
      <c r="AQ19" s="2303"/>
      <c r="AR19" s="2303"/>
      <c r="AS19" s="2303"/>
      <c r="AT19" s="2303"/>
      <c r="AU19" s="1010"/>
      <c r="AV19" s="1010"/>
      <c r="AW19" s="1010"/>
    </row>
    <row r="20" spans="2:52" ht="25" customHeight="1" thickBot="1">
      <c r="B20" s="2305"/>
      <c r="C20" s="1916" t="s">
        <v>87</v>
      </c>
      <c r="D20" s="1916"/>
      <c r="E20" s="1916"/>
      <c r="F20" s="1916"/>
      <c r="G20" s="1916"/>
      <c r="H20" s="1916"/>
      <c r="I20" s="2369"/>
      <c r="J20" s="152"/>
      <c r="K20" s="611"/>
      <c r="L20" s="195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c r="AZ20" s="561" t="s">
        <v>279</v>
      </c>
    </row>
    <row r="21" spans="2:52" ht="25" customHeight="1">
      <c r="B21" s="2367"/>
      <c r="C21" s="2368"/>
      <c r="D21" s="2368"/>
      <c r="E21" s="2368"/>
      <c r="F21" s="2368"/>
      <c r="G21" s="2368"/>
      <c r="H21" s="2368"/>
      <c r="I21" s="2370"/>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c r="AN21" s="1759" t="s">
        <v>322</v>
      </c>
      <c r="AO21" s="1010"/>
      <c r="AP21" s="1010"/>
      <c r="AQ21" s="1010"/>
      <c r="AR21" s="1010"/>
      <c r="AS21" s="1010"/>
      <c r="AT21" s="1082"/>
      <c r="AU21" s="2478" t="s">
        <v>279</v>
      </c>
      <c r="AV21" s="2479"/>
      <c r="AW21" s="2479"/>
      <c r="AX21" s="2480"/>
      <c r="AZ21" s="561" t="s">
        <v>315</v>
      </c>
    </row>
    <row r="22" spans="2:52" ht="25" customHeight="1" thickBot="1">
      <c r="B22" s="1882"/>
      <c r="C22" s="1884" t="s">
        <v>100</v>
      </c>
      <c r="D22" s="1001"/>
      <c r="E22" s="1001"/>
      <c r="F22" s="1001"/>
      <c r="G22" s="1001"/>
      <c r="H22" s="1001"/>
      <c r="I22" s="1885"/>
      <c r="J22" s="161"/>
      <c r="K22" s="612"/>
      <c r="L22" s="1781">
        <f>各項目入力表!B6</f>
        <v>0</v>
      </c>
      <c r="M22" s="1781"/>
      <c r="N22" s="1781"/>
      <c r="O22" s="1781"/>
      <c r="P22" s="1781"/>
      <c r="Q22" s="1781"/>
      <c r="R22" s="1781"/>
      <c r="S22" s="1781"/>
      <c r="T22" s="1781"/>
      <c r="U22" s="1781"/>
      <c r="V22" s="473"/>
      <c r="W22" s="1001" t="s">
        <v>302</v>
      </c>
      <c r="X22" s="1922"/>
      <c r="Y22" s="1922"/>
      <c r="Z22" s="1922"/>
      <c r="AA22" s="1922"/>
      <c r="AB22" s="603"/>
      <c r="AC22" s="1918">
        <f>各項目入力表!B5</f>
        <v>0</v>
      </c>
      <c r="AD22" s="1058"/>
      <c r="AE22" s="1058"/>
      <c r="AF22" s="1058"/>
      <c r="AG22" s="1058"/>
      <c r="AH22" s="1058"/>
      <c r="AI22" s="1058"/>
      <c r="AJ22" s="1104"/>
      <c r="AN22" s="1010"/>
      <c r="AO22" s="1010"/>
      <c r="AP22" s="1010"/>
      <c r="AQ22" s="1010"/>
      <c r="AR22" s="1010"/>
      <c r="AS22" s="1010"/>
      <c r="AT22" s="1082"/>
      <c r="AU22" s="2481"/>
      <c r="AV22" s="2482"/>
      <c r="AW22" s="2482"/>
      <c r="AX22" s="2483"/>
      <c r="AZ22" s="561" t="s">
        <v>316</v>
      </c>
    </row>
    <row r="23" spans="2:52" ht="25" customHeight="1">
      <c r="B23" s="1883"/>
      <c r="C23" s="978"/>
      <c r="D23" s="978"/>
      <c r="E23" s="978"/>
      <c r="F23" s="978"/>
      <c r="G23" s="978"/>
      <c r="H23" s="978"/>
      <c r="I23" s="1886"/>
      <c r="J23" s="297"/>
      <c r="K23" s="606"/>
      <c r="L23" s="1852"/>
      <c r="M23" s="1852"/>
      <c r="N23" s="1852"/>
      <c r="O23" s="1852"/>
      <c r="P23" s="1852"/>
      <c r="Q23" s="1852"/>
      <c r="R23" s="1852"/>
      <c r="S23" s="1852"/>
      <c r="T23" s="1852"/>
      <c r="U23" s="1852"/>
      <c r="V23" s="608"/>
      <c r="W23" s="1924"/>
      <c r="X23" s="1924"/>
      <c r="Y23" s="1924"/>
      <c r="Z23" s="1924"/>
      <c r="AA23" s="1924"/>
      <c r="AB23" s="604"/>
      <c r="AC23" s="2201"/>
      <c r="AD23" s="2202"/>
      <c r="AE23" s="2202"/>
      <c r="AF23" s="2202"/>
      <c r="AG23" s="2202"/>
      <c r="AH23" s="2202"/>
      <c r="AI23" s="2202"/>
      <c r="AJ23" s="2203"/>
    </row>
    <row r="24" spans="2:52" ht="25" customHeight="1">
      <c r="B24" s="1882"/>
      <c r="C24" s="1884" t="s">
        <v>393</v>
      </c>
      <c r="D24" s="1001"/>
      <c r="E24" s="1001"/>
      <c r="F24" s="1001"/>
      <c r="G24" s="1001"/>
      <c r="H24" s="1001"/>
      <c r="I24" s="1885"/>
      <c r="J24" s="180"/>
      <c r="K24" s="174"/>
      <c r="L24" s="2446">
        <f>IF(AU21=AZ21,各項目入力表!D7,+IF(AU21=AZ22,各項目入力表!D8,各項目入力表!B9))</f>
        <v>0</v>
      </c>
      <c r="M24" s="2484"/>
      <c r="N24" s="2484"/>
      <c r="O24" s="2484"/>
      <c r="P24" s="2484"/>
      <c r="Q24" s="2484"/>
      <c r="R24" s="2484"/>
      <c r="S24" s="2484"/>
      <c r="T24" s="2484"/>
      <c r="U24" s="2361"/>
      <c r="V24" s="1087" t="s">
        <v>497</v>
      </c>
      <c r="W24" s="1088"/>
      <c r="X24" s="1088"/>
      <c r="Y24" s="1088"/>
      <c r="Z24" s="1088"/>
      <c r="AA24" s="1088"/>
      <c r="AB24" s="1088"/>
      <c r="AC24" s="1088"/>
      <c r="AD24" s="1088"/>
      <c r="AE24" s="1088"/>
      <c r="AF24" s="1088"/>
      <c r="AG24" s="1088"/>
      <c r="AH24" s="1088"/>
      <c r="AI24" s="1088"/>
      <c r="AJ24" s="2357"/>
    </row>
    <row r="25" spans="2:52" ht="25" customHeight="1">
      <c r="B25" s="1883"/>
      <c r="C25" s="978"/>
      <c r="D25" s="978"/>
      <c r="E25" s="978"/>
      <c r="F25" s="978"/>
      <c r="G25" s="978"/>
      <c r="H25" s="978"/>
      <c r="I25" s="1886"/>
      <c r="J25" s="137"/>
      <c r="K25" s="138"/>
      <c r="L25" s="2485"/>
      <c r="M25" s="2485"/>
      <c r="N25" s="2485"/>
      <c r="O25" s="2485"/>
      <c r="P25" s="2485"/>
      <c r="Q25" s="2485"/>
      <c r="R25" s="2485"/>
      <c r="S25" s="2485"/>
      <c r="T25" s="2485"/>
      <c r="U25" s="2363"/>
      <c r="V25" s="1007"/>
      <c r="W25" s="1007"/>
      <c r="X25" s="1007"/>
      <c r="Y25" s="1007"/>
      <c r="Z25" s="1007"/>
      <c r="AA25" s="1007"/>
      <c r="AB25" s="1007"/>
      <c r="AC25" s="1007"/>
      <c r="AD25" s="1007"/>
      <c r="AE25" s="1007"/>
      <c r="AF25" s="1007"/>
      <c r="AG25" s="1007"/>
      <c r="AH25" s="1007"/>
      <c r="AI25" s="1007"/>
      <c r="AJ25" s="2358"/>
    </row>
    <row r="26" spans="2:52" ht="25" customHeight="1">
      <c r="B26" s="2275"/>
      <c r="C26" s="1848" t="s">
        <v>88</v>
      </c>
      <c r="D26" s="1849"/>
      <c r="E26" s="1849"/>
      <c r="F26" s="1849"/>
      <c r="G26" s="1849"/>
      <c r="H26" s="1849"/>
      <c r="I26" s="2277"/>
      <c r="J26" s="610"/>
      <c r="K26" s="609"/>
      <c r="L26" s="1784"/>
      <c r="M26" s="1784"/>
      <c r="N26" s="1784"/>
      <c r="O26" s="1784"/>
      <c r="P26" s="1784"/>
      <c r="Q26" s="1784"/>
      <c r="R26" s="1784"/>
      <c r="S26" s="1784"/>
      <c r="T26" s="1784"/>
      <c r="U26" s="1784"/>
      <c r="V26" s="2355"/>
      <c r="W26" s="1479"/>
      <c r="X26" s="1479"/>
      <c r="Y26" s="1479"/>
      <c r="Z26" s="1479"/>
      <c r="AA26" s="1479"/>
      <c r="AB26" s="1479"/>
      <c r="AC26" s="1479"/>
      <c r="AD26" s="1479"/>
      <c r="AE26" s="1479"/>
      <c r="AF26" s="1479"/>
      <c r="AG26" s="1479"/>
      <c r="AH26" s="1479"/>
      <c r="AI26" s="1479"/>
      <c r="AJ26" s="2356"/>
    </row>
    <row r="27" spans="2:52" ht="25" customHeight="1" thickBot="1">
      <c r="B27" s="2283"/>
      <c r="C27" s="969"/>
      <c r="D27" s="969"/>
      <c r="E27" s="969"/>
      <c r="F27" s="969"/>
      <c r="G27" s="969"/>
      <c r="H27" s="969"/>
      <c r="I27" s="2285"/>
      <c r="J27" s="549"/>
      <c r="K27" s="585"/>
      <c r="L27" s="2307"/>
      <c r="M27" s="2307"/>
      <c r="N27" s="2307"/>
      <c r="O27" s="2307"/>
      <c r="P27" s="2307"/>
      <c r="Q27" s="2307"/>
      <c r="R27" s="2307"/>
      <c r="S27" s="2307"/>
      <c r="T27" s="2307"/>
      <c r="U27" s="2307"/>
      <c r="V27" s="2284"/>
      <c r="W27" s="2284"/>
      <c r="X27" s="2284"/>
      <c r="Y27" s="2284"/>
      <c r="Z27" s="2284"/>
      <c r="AA27" s="2284"/>
      <c r="AB27" s="2284"/>
      <c r="AC27" s="2284"/>
      <c r="AD27" s="2284"/>
      <c r="AE27" s="2284"/>
      <c r="AF27" s="2284"/>
      <c r="AG27" s="2284"/>
      <c r="AH27" s="2284"/>
      <c r="AI27" s="2284"/>
      <c r="AJ27" s="2486"/>
    </row>
    <row r="28" spans="2:52" ht="15" hidden="1" customHeight="1">
      <c r="B28" s="581"/>
      <c r="C28" s="2353" t="s">
        <v>389</v>
      </c>
      <c r="D28" s="2353"/>
      <c r="E28" s="2353"/>
      <c r="F28" s="2353"/>
      <c r="G28" s="2353"/>
      <c r="H28" s="2353"/>
      <c r="I28" s="569"/>
      <c r="J28" s="1932"/>
      <c r="K28" s="1933"/>
      <c r="L28" s="1933"/>
      <c r="M28" s="1933"/>
      <c r="N28" s="1933"/>
      <c r="O28" s="1933"/>
      <c r="P28" s="1933"/>
      <c r="Q28" s="1933"/>
      <c r="R28" s="1933"/>
      <c r="S28" s="1933"/>
      <c r="T28" s="1933"/>
      <c r="U28" s="1933"/>
      <c r="V28" s="1933"/>
      <c r="W28" s="1933"/>
      <c r="X28" s="1933"/>
      <c r="Y28" s="1933"/>
      <c r="Z28" s="1933"/>
      <c r="AA28" s="1933"/>
      <c r="AB28" s="1933"/>
      <c r="AC28" s="1933"/>
      <c r="AD28" s="1933"/>
      <c r="AE28" s="1933"/>
      <c r="AF28" s="1933"/>
      <c r="AG28" s="1933"/>
      <c r="AH28" s="1933"/>
      <c r="AI28" s="1933"/>
      <c r="AJ28" s="1934"/>
    </row>
    <row r="29" spans="2:52" ht="15" hidden="1" customHeight="1">
      <c r="B29" s="568"/>
      <c r="C29" s="2353"/>
      <c r="D29" s="2353"/>
      <c r="E29" s="2353"/>
      <c r="F29" s="2353"/>
      <c r="G29" s="2353"/>
      <c r="H29" s="2353"/>
      <c r="I29" s="569"/>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row>
    <row r="30" spans="2:52" ht="15" hidden="1" customHeight="1">
      <c r="B30" s="568"/>
      <c r="C30" s="2353"/>
      <c r="D30" s="2353"/>
      <c r="E30" s="2353"/>
      <c r="F30" s="2353"/>
      <c r="G30" s="2353"/>
      <c r="H30" s="2353"/>
      <c r="I30" s="569"/>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2:52" ht="15" hidden="1" customHeight="1">
      <c r="B31" s="568"/>
      <c r="C31" s="2353"/>
      <c r="D31" s="2353"/>
      <c r="E31" s="2353"/>
      <c r="F31" s="2353"/>
      <c r="G31" s="2353"/>
      <c r="H31" s="2353"/>
      <c r="I31" s="569"/>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2:52" ht="15" hidden="1" customHeight="1">
      <c r="B32" s="568"/>
      <c r="C32" s="2353"/>
      <c r="D32" s="2353"/>
      <c r="E32" s="2353"/>
      <c r="F32" s="2353"/>
      <c r="G32" s="2353"/>
      <c r="H32" s="2353"/>
      <c r="I32" s="569"/>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hidden="1" customHeight="1">
      <c r="B33" s="568"/>
      <c r="C33" s="2353"/>
      <c r="D33" s="2353"/>
      <c r="E33" s="2353"/>
      <c r="F33" s="2353"/>
      <c r="G33" s="2353"/>
      <c r="H33" s="2353"/>
      <c r="I33" s="569"/>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2:36" ht="15" hidden="1" customHeight="1">
      <c r="B34" s="568"/>
      <c r="C34" s="2353"/>
      <c r="D34" s="2353"/>
      <c r="E34" s="2353"/>
      <c r="F34" s="2353"/>
      <c r="G34" s="2353"/>
      <c r="H34" s="2353"/>
      <c r="I34" s="569"/>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2:36" ht="15" hidden="1" customHeight="1">
      <c r="B35" s="568"/>
      <c r="C35" s="2353"/>
      <c r="D35" s="2353"/>
      <c r="E35" s="2353"/>
      <c r="F35" s="2353"/>
      <c r="G35" s="2353"/>
      <c r="H35" s="2353"/>
      <c r="I35" s="569"/>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2:36" ht="15" hidden="1" customHeight="1">
      <c r="B36" s="554"/>
      <c r="C36" s="2353"/>
      <c r="D36" s="2353"/>
      <c r="E36" s="2353"/>
      <c r="F36" s="2353"/>
      <c r="G36" s="2353"/>
      <c r="H36" s="2353"/>
      <c r="I36" s="555"/>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2:36" ht="15" hidden="1" customHeight="1">
      <c r="B37" s="554"/>
      <c r="C37" s="2353"/>
      <c r="D37" s="2353"/>
      <c r="E37" s="2353"/>
      <c r="F37" s="2353"/>
      <c r="G37" s="2353"/>
      <c r="H37" s="2353"/>
      <c r="I37" s="555"/>
      <c r="J37" s="1932"/>
      <c r="K37" s="1933"/>
      <c r="L37" s="1933"/>
      <c r="M37" s="1933"/>
      <c r="N37" s="1933"/>
      <c r="O37" s="1933"/>
      <c r="P37" s="1933"/>
      <c r="Q37" s="1933"/>
      <c r="R37" s="1933"/>
      <c r="S37" s="1933"/>
      <c r="T37" s="1933"/>
      <c r="U37" s="1933"/>
      <c r="V37" s="1933"/>
      <c r="W37" s="1933"/>
      <c r="X37" s="1933"/>
      <c r="Y37" s="1933"/>
      <c r="Z37" s="1933"/>
      <c r="AA37" s="1933"/>
      <c r="AB37" s="1933"/>
      <c r="AC37" s="1933"/>
      <c r="AD37" s="1933"/>
      <c r="AE37" s="1933"/>
      <c r="AF37" s="1933"/>
      <c r="AG37" s="1933"/>
      <c r="AH37" s="1933"/>
      <c r="AI37" s="1933"/>
      <c r="AJ37" s="1934"/>
    </row>
    <row r="38" spans="2:36" ht="15" hidden="1" customHeight="1">
      <c r="B38" s="554"/>
      <c r="C38" s="2353"/>
      <c r="D38" s="2353"/>
      <c r="E38" s="2353"/>
      <c r="F38" s="2353"/>
      <c r="G38" s="2353"/>
      <c r="H38" s="2353"/>
      <c r="I38" s="555"/>
      <c r="J38" s="1932"/>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H38" s="1933"/>
      <c r="AI38" s="1933"/>
      <c r="AJ38" s="1934"/>
    </row>
    <row r="39" spans="2:36" ht="15" hidden="1" customHeight="1" thickBot="1">
      <c r="B39" s="557"/>
      <c r="C39" s="2354"/>
      <c r="D39" s="2354"/>
      <c r="E39" s="2354"/>
      <c r="F39" s="2354"/>
      <c r="G39" s="2354"/>
      <c r="H39" s="2354"/>
      <c r="I39" s="558"/>
      <c r="J39" s="1941"/>
      <c r="K39" s="1942"/>
      <c r="L39" s="1942"/>
      <c r="M39" s="1942"/>
      <c r="N39" s="1942"/>
      <c r="O39" s="1942"/>
      <c r="P39" s="1942"/>
      <c r="Q39" s="1942"/>
      <c r="R39" s="1942"/>
      <c r="S39" s="1942"/>
      <c r="T39" s="1942"/>
      <c r="U39" s="1942"/>
      <c r="V39" s="1942"/>
      <c r="W39" s="1942"/>
      <c r="X39" s="1942"/>
      <c r="Y39" s="1942"/>
      <c r="Z39" s="1942"/>
      <c r="AA39" s="1942"/>
      <c r="AB39" s="1942"/>
      <c r="AC39" s="1942"/>
      <c r="AD39" s="1942"/>
      <c r="AE39" s="1942"/>
      <c r="AF39" s="1942"/>
      <c r="AG39" s="1942"/>
      <c r="AH39" s="1942"/>
      <c r="AI39" s="1942"/>
      <c r="AJ39" s="1943"/>
    </row>
    <row r="40" spans="2:36" s="895" customFormat="1" ht="15" customHeight="1">
      <c r="Q40" s="1837" t="s">
        <v>775</v>
      </c>
      <c r="R40" s="1837"/>
      <c r="S40" s="1837"/>
      <c r="T40" s="1837"/>
      <c r="U40" s="1837" t="s">
        <v>776</v>
      </c>
      <c r="V40" s="1837"/>
      <c r="W40" s="1837"/>
      <c r="X40" s="1837"/>
      <c r="Y40" s="1837" t="s">
        <v>8</v>
      </c>
      <c r="Z40" s="1837"/>
      <c r="AA40" s="1837"/>
      <c r="AB40" s="1837"/>
      <c r="AC40" s="1837" t="s">
        <v>7</v>
      </c>
      <c r="AD40" s="1837"/>
      <c r="AE40" s="1837"/>
      <c r="AF40" s="1837"/>
      <c r="AG40" s="1837" t="s">
        <v>28</v>
      </c>
      <c r="AH40" s="1837"/>
      <c r="AI40" s="1837"/>
      <c r="AJ40" s="1837"/>
    </row>
    <row r="41" spans="2:36" s="895"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2:36"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2:36"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6" spans="2:36">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row>
    <row r="47" spans="2:36" s="308" customFormat="1" ht="15.75" hidden="1" customHeight="1">
      <c r="B47" s="283"/>
      <c r="C47" s="2371" t="s">
        <v>93</v>
      </c>
      <c r="D47" s="2268"/>
      <c r="E47" s="2268"/>
      <c r="F47" s="2372"/>
      <c r="G47" s="2373" t="s">
        <v>68</v>
      </c>
      <c r="H47" s="2268"/>
      <c r="I47" s="2268"/>
      <c r="J47" s="2352"/>
      <c r="K47" s="2351" t="s">
        <v>8</v>
      </c>
      <c r="L47" s="2268"/>
      <c r="M47" s="2268"/>
      <c r="N47" s="2372"/>
      <c r="O47" s="311"/>
      <c r="P47" s="582"/>
      <c r="Q47" s="2374" t="s">
        <v>7</v>
      </c>
      <c r="R47" s="2268"/>
      <c r="S47" s="2268"/>
      <c r="T47" s="2268"/>
      <c r="U47" s="582"/>
      <c r="V47" s="312"/>
      <c r="W47" s="311"/>
      <c r="X47" s="310"/>
      <c r="Y47" s="2374" t="s">
        <v>28</v>
      </c>
      <c r="Z47" s="2268"/>
      <c r="AA47" s="2268"/>
      <c r="AB47" s="2268"/>
      <c r="AC47" s="582"/>
      <c r="AD47" s="313"/>
      <c r="AE47" s="2351" t="s">
        <v>283</v>
      </c>
      <c r="AF47" s="2268"/>
      <c r="AG47" s="2268"/>
      <c r="AH47" s="2352"/>
      <c r="AJ47" s="306"/>
    </row>
    <row r="48" spans="2:36" s="1" customFormat="1" ht="17.149999999999999" hidden="1" customHeight="1">
      <c r="B48" s="551"/>
      <c r="C48" s="564"/>
      <c r="D48" s="576"/>
      <c r="E48" s="576"/>
      <c r="F48" s="572"/>
      <c r="G48" s="550"/>
      <c r="H48" s="576"/>
      <c r="I48" s="576"/>
      <c r="J48" s="579"/>
      <c r="K48" s="564"/>
      <c r="L48" s="576"/>
      <c r="M48" s="576"/>
      <c r="N48" s="572"/>
      <c r="O48" s="550"/>
      <c r="P48" s="576"/>
      <c r="Q48" s="576"/>
      <c r="R48" s="576"/>
      <c r="S48" s="576"/>
      <c r="T48" s="576"/>
      <c r="U48" s="576"/>
      <c r="V48" s="572"/>
      <c r="W48" s="550"/>
      <c r="X48" s="565"/>
      <c r="Y48" s="565"/>
      <c r="Z48" s="565"/>
      <c r="AA48" s="565"/>
      <c r="AB48" s="565"/>
      <c r="AC48" s="565"/>
      <c r="AD48" s="566"/>
      <c r="AE48" s="576"/>
      <c r="AF48" s="576"/>
      <c r="AG48" s="576"/>
      <c r="AH48" s="579"/>
      <c r="AJ48" s="26"/>
    </row>
    <row r="49" spans="2:36" s="1" customFormat="1" ht="17.149999999999999" hidden="1" customHeight="1">
      <c r="B49" s="551"/>
      <c r="C49" s="571"/>
      <c r="D49" s="576"/>
      <c r="E49" s="576"/>
      <c r="F49" s="572"/>
      <c r="G49" s="577"/>
      <c r="H49" s="576"/>
      <c r="I49" s="576"/>
      <c r="J49" s="579"/>
      <c r="K49" s="571"/>
      <c r="L49" s="576"/>
      <c r="M49" s="576"/>
      <c r="N49" s="572"/>
      <c r="O49" s="577"/>
      <c r="P49" s="576"/>
      <c r="Q49" s="576"/>
      <c r="R49" s="576"/>
      <c r="S49" s="576"/>
      <c r="T49" s="576"/>
      <c r="U49" s="576"/>
      <c r="V49" s="572"/>
      <c r="W49" s="583"/>
      <c r="X49" s="565"/>
      <c r="Y49" s="565"/>
      <c r="Z49" s="565"/>
      <c r="AA49" s="565"/>
      <c r="AB49" s="565"/>
      <c r="AC49" s="565"/>
      <c r="AD49" s="566"/>
      <c r="AE49" s="576"/>
      <c r="AF49" s="576"/>
      <c r="AG49" s="576"/>
      <c r="AH49" s="579"/>
      <c r="AJ49" s="26"/>
    </row>
    <row r="50" spans="2:36" s="1" customFormat="1" ht="17.149999999999999" hidden="1" customHeight="1" thickBot="1">
      <c r="B50" s="551"/>
      <c r="C50" s="573"/>
      <c r="D50" s="574"/>
      <c r="E50" s="574"/>
      <c r="F50" s="575"/>
      <c r="G50" s="578"/>
      <c r="H50" s="574"/>
      <c r="I50" s="574"/>
      <c r="J50" s="580"/>
      <c r="K50" s="573"/>
      <c r="L50" s="574"/>
      <c r="M50" s="574"/>
      <c r="N50" s="575"/>
      <c r="O50" s="578"/>
      <c r="P50" s="574"/>
      <c r="Q50" s="574"/>
      <c r="R50" s="574"/>
      <c r="S50" s="574"/>
      <c r="T50" s="574"/>
      <c r="U50" s="574"/>
      <c r="V50" s="575"/>
      <c r="W50" s="584"/>
      <c r="X50" s="563"/>
      <c r="Y50" s="563"/>
      <c r="Z50" s="563"/>
      <c r="AA50" s="563"/>
      <c r="AB50" s="563"/>
      <c r="AC50" s="563"/>
      <c r="AD50" s="567"/>
      <c r="AE50" s="574"/>
      <c r="AF50" s="574"/>
      <c r="AG50" s="574"/>
      <c r="AH50" s="580"/>
      <c r="AJ50" s="26"/>
    </row>
    <row r="51" spans="2:36" hidden="1">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2:36">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row>
    <row r="53" spans="2:36">
      <c r="C53" s="40"/>
      <c r="D53" s="41"/>
      <c r="E53" s="42"/>
      <c r="F53" s="40"/>
      <c r="G53" s="40"/>
      <c r="H53" s="40"/>
      <c r="I53" s="40"/>
      <c r="J53" s="40"/>
      <c r="K53" s="40"/>
      <c r="L53" s="40"/>
      <c r="M53" s="40"/>
      <c r="N53" s="40"/>
      <c r="O53" s="40"/>
      <c r="P53" s="40"/>
      <c r="Q53" s="40"/>
      <c r="R53" s="40"/>
      <c r="S53" s="40"/>
      <c r="T53" s="40"/>
      <c r="U53" s="40"/>
      <c r="V53" s="40"/>
      <c r="W53" s="40"/>
      <c r="X53" s="40"/>
      <c r="Y53" s="40"/>
      <c r="Z53" s="40"/>
    </row>
    <row r="54" spans="2:36">
      <c r="C54" s="40"/>
      <c r="D54" s="41"/>
      <c r="E54" s="40"/>
      <c r="F54" s="40"/>
      <c r="G54" s="40"/>
      <c r="H54" s="43"/>
      <c r="I54" s="43"/>
      <c r="J54" s="43"/>
      <c r="K54" s="43"/>
      <c r="L54" s="43"/>
      <c r="M54" s="43"/>
      <c r="N54" s="43"/>
      <c r="O54" s="43"/>
      <c r="P54" s="43"/>
      <c r="Q54" s="43"/>
      <c r="R54" s="43"/>
      <c r="S54" s="43"/>
      <c r="T54" s="43"/>
      <c r="U54" s="43"/>
      <c r="V54" s="43"/>
      <c r="W54" s="43"/>
      <c r="X54" s="43"/>
      <c r="Y54" s="43"/>
      <c r="Z54" s="43"/>
      <c r="AA54" s="562"/>
      <c r="AB54" s="562"/>
      <c r="AC54" s="562"/>
      <c r="AD54" s="562"/>
      <c r="AE54" s="562"/>
      <c r="AF54" s="562"/>
      <c r="AG54" s="562"/>
      <c r="AH54" s="562"/>
      <c r="AI54" s="562"/>
    </row>
    <row r="55" spans="2:36">
      <c r="D55" s="36"/>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row>
    <row r="56" spans="2:36">
      <c r="D56" s="36"/>
      <c r="H56" s="1872"/>
      <c r="I56" s="1872"/>
      <c r="J56" s="1872"/>
      <c r="K56" s="1872"/>
      <c r="L56" s="1872"/>
      <c r="M56" s="1872"/>
      <c r="N56" s="1872"/>
      <c r="O56" s="1872"/>
      <c r="P56" s="1872"/>
      <c r="Q56" s="1872"/>
      <c r="R56" s="1872"/>
      <c r="S56" s="1872"/>
      <c r="T56" s="1872"/>
      <c r="U56" s="1872"/>
      <c r="V56" s="1872"/>
      <c r="W56" s="1872"/>
      <c r="X56" s="1872"/>
      <c r="Y56" s="1872"/>
      <c r="Z56" s="1872"/>
      <c r="AA56" s="1872"/>
      <c r="AB56" s="1872"/>
      <c r="AC56" s="1872"/>
      <c r="AD56" s="1872"/>
      <c r="AE56" s="1872"/>
      <c r="AF56" s="1872"/>
      <c r="AG56" s="1872"/>
      <c r="AH56" s="1872"/>
      <c r="AI56" s="1872"/>
    </row>
  </sheetData>
  <sheetProtection sheet="1" selectLockedCells="1"/>
  <mergeCells count="58">
    <mergeCell ref="Q41:T44"/>
    <mergeCell ref="U41:X44"/>
    <mergeCell ref="Y41:AB44"/>
    <mergeCell ref="AC41:AF44"/>
    <mergeCell ref="AG41:AJ44"/>
    <mergeCell ref="Q40:T40"/>
    <mergeCell ref="U40:X40"/>
    <mergeCell ref="Y40:AB40"/>
    <mergeCell ref="AC40:AF40"/>
    <mergeCell ref="AG40:AJ40"/>
    <mergeCell ref="Z1:AJ1"/>
    <mergeCell ref="AN12:BG14"/>
    <mergeCell ref="S7:W7"/>
    <mergeCell ref="Y7:AI7"/>
    <mergeCell ref="C3:F3"/>
    <mergeCell ref="C4:L4"/>
    <mergeCell ref="S6:W6"/>
    <mergeCell ref="Y6:AI6"/>
    <mergeCell ref="S8:W8"/>
    <mergeCell ref="Y8:AI8"/>
    <mergeCell ref="B13:AJ13"/>
    <mergeCell ref="S9:AJ9"/>
    <mergeCell ref="S10:AJ10"/>
    <mergeCell ref="S11:AJ11"/>
    <mergeCell ref="L22:U23"/>
    <mergeCell ref="B15:AJ16"/>
    <mergeCell ref="B18:AJ18"/>
    <mergeCell ref="B20:B21"/>
    <mergeCell ref="C20:H21"/>
    <mergeCell ref="I20:I21"/>
    <mergeCell ref="L20:AJ21"/>
    <mergeCell ref="B24:B25"/>
    <mergeCell ref="C24:H25"/>
    <mergeCell ref="I24:I25"/>
    <mergeCell ref="B22:B23"/>
    <mergeCell ref="C22:H23"/>
    <mergeCell ref="I22:I23"/>
    <mergeCell ref="B26:B27"/>
    <mergeCell ref="C26:H27"/>
    <mergeCell ref="I26:I27"/>
    <mergeCell ref="L26:U27"/>
    <mergeCell ref="V26:AJ27"/>
    <mergeCell ref="H56:AI56"/>
    <mergeCell ref="AN17:AW19"/>
    <mergeCell ref="AU21:AX22"/>
    <mergeCell ref="C28:H39"/>
    <mergeCell ref="J28:AJ39"/>
    <mergeCell ref="C47:F47"/>
    <mergeCell ref="G47:J47"/>
    <mergeCell ref="K47:N47"/>
    <mergeCell ref="Q47:T47"/>
    <mergeCell ref="Y47:AB47"/>
    <mergeCell ref="AE47:AH47"/>
    <mergeCell ref="W22:AA23"/>
    <mergeCell ref="AC22:AJ23"/>
    <mergeCell ref="AN21:AT22"/>
    <mergeCell ref="V24:AJ25"/>
    <mergeCell ref="L24:U25"/>
  </mergeCells>
  <phoneticPr fontId="3"/>
  <conditionalFormatting sqref="L22:U23">
    <cfRule type="expression" dxfId="29" priority="4" stopIfTrue="1">
      <formula>AND(MONTH(L22)&lt;10,DAY(L22)&gt;9)</formula>
    </cfRule>
    <cfRule type="expression" dxfId="28" priority="5" stopIfTrue="1">
      <formula>AND(MONTH(L22)&lt;10,DAY(L22)&lt;10)</formula>
    </cfRule>
    <cfRule type="expression" dxfId="27" priority="6" stopIfTrue="1">
      <formula>AND(MONTH(L22)&gt;9,DAY(L22)&lt;10)</formula>
    </cfRule>
  </conditionalFormatting>
  <conditionalFormatting sqref="L26:U27">
    <cfRule type="expression" dxfId="26" priority="1" stopIfTrue="1">
      <formula>AND(MONTH(L26)&lt;10,DAY(L26)&gt;9)</formula>
    </cfRule>
    <cfRule type="expression" dxfId="25" priority="2" stopIfTrue="1">
      <formula>AND(MONTH(L26)&lt;10,DAY(L26)&lt;10)</formula>
    </cfRule>
    <cfRule type="expression" dxfId="24" priority="3" stopIfTrue="1">
      <formula>AND(MONTH(L26)&gt;9,DAY(L26)&lt;10)</formula>
    </cfRule>
  </conditionalFormatting>
  <dataValidations count="1">
    <dataValidation type="list" allowBlank="1" showInputMessage="1" showErrorMessage="1" sqref="AU21:AW22" xr:uid="{00000000-0002-0000-18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明朝,標準"&amp;8&amp;K00-038第31号様式（第30条関係）</oddHeader>
    <oddFooter>&amp;R&amp;"ＭＳ 明朝,標準"&amp;8&amp;K00-043受注者⇒監督員</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theme="3" tint="0.59999389629810485"/>
  </sheetPr>
  <dimension ref="A1:AZ53"/>
  <sheetViews>
    <sheetView showZeros="0" view="pageBreakPreview" zoomScaleNormal="100" zoomScaleSheetLayoutView="100" workbookViewId="0">
      <selection activeCell="L31" sqref="L31:W32"/>
    </sheetView>
  </sheetViews>
  <sheetFormatPr defaultColWidth="2.36328125" defaultRowHeight="13"/>
  <cols>
    <col min="1" max="1" width="13.36328125" style="106" customWidth="1"/>
    <col min="2" max="37" width="2.36328125" style="106"/>
    <col min="38" max="38" width="3" style="106" customWidth="1"/>
    <col min="39" max="39" width="2.36328125" style="106" hidden="1" customWidth="1"/>
    <col min="40" max="46" width="2.36328125" style="106"/>
    <col min="47" max="47" width="19.36328125" style="106" customWidth="1"/>
    <col min="48" max="51" width="2.36328125" style="106"/>
    <col min="52" max="52" width="8.90625" style="106" customWidth="1"/>
    <col min="53" max="16384" width="2.36328125" style="106"/>
  </cols>
  <sheetData>
    <row r="1" spans="1:49" ht="19.5" customHeight="1">
      <c r="W1" s="217"/>
      <c r="X1" s="218"/>
      <c r="Y1" s="320"/>
      <c r="Z1" s="1556"/>
      <c r="AA1" s="2470"/>
      <c r="AB1" s="2470"/>
      <c r="AC1" s="2470"/>
      <c r="AD1" s="2470"/>
      <c r="AE1" s="2470"/>
      <c r="AF1" s="2470"/>
      <c r="AG1" s="2470"/>
      <c r="AH1" s="2470"/>
      <c r="AI1" s="2470"/>
      <c r="AJ1" s="1557"/>
      <c r="AK1" s="468" t="s">
        <v>86</v>
      </c>
      <c r="AL1" s="398"/>
    </row>
    <row r="2" spans="1:49" ht="15" customHeight="1"/>
    <row r="3" spans="1:49" s="589" customFormat="1" ht="15" customHeight="1">
      <c r="A3" s="613"/>
      <c r="C3" s="1843" t="s">
        <v>292</v>
      </c>
      <c r="D3" s="1844"/>
      <c r="E3" s="1844"/>
      <c r="F3" s="1844"/>
      <c r="G3" s="587"/>
      <c r="H3" s="587"/>
    </row>
    <row r="4" spans="1:49" s="589" customFormat="1" ht="20.149999999999999" customHeight="1">
      <c r="A4" s="613"/>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49" ht="15" customHeight="1">
      <c r="AM5" s="106" t="s">
        <v>340</v>
      </c>
    </row>
    <row r="6" spans="1:49" s="66" customFormat="1" ht="30" customHeight="1">
      <c r="A6" s="613"/>
      <c r="B6" s="91"/>
      <c r="C6" s="91"/>
      <c r="D6" s="91"/>
      <c r="E6" s="91"/>
      <c r="F6" s="91"/>
      <c r="G6" s="91"/>
      <c r="H6" s="91"/>
      <c r="I6" s="91"/>
      <c r="J6" s="91"/>
      <c r="K6" s="35"/>
      <c r="L6" s="35"/>
      <c r="M6" s="35"/>
      <c r="N6" s="35"/>
      <c r="O6" s="35"/>
      <c r="P6" s="35"/>
      <c r="Q6" s="35"/>
      <c r="R6" s="1841" t="s">
        <v>65</v>
      </c>
      <c r="S6" s="1010"/>
      <c r="T6" s="1010"/>
      <c r="U6" s="1010"/>
      <c r="V6" s="1010"/>
      <c r="W6" s="508"/>
      <c r="X6" s="2487">
        <f>各項目入力表!F3</f>
        <v>0</v>
      </c>
      <c r="Y6" s="964"/>
      <c r="Z6" s="964"/>
      <c r="AA6" s="964"/>
      <c r="AB6" s="964"/>
      <c r="AC6" s="964"/>
      <c r="AD6" s="964"/>
      <c r="AE6" s="964"/>
      <c r="AF6" s="964"/>
      <c r="AG6" s="964"/>
      <c r="AH6" s="964"/>
      <c r="AI6" s="964"/>
      <c r="AJ6" s="91"/>
    </row>
    <row r="7" spans="1:49" s="66" customFormat="1" ht="30" customHeight="1">
      <c r="A7" s="613"/>
      <c r="B7" s="91"/>
      <c r="C7" s="91"/>
      <c r="D7" s="91"/>
      <c r="E7" s="91"/>
      <c r="F7" s="91"/>
      <c r="G7" s="91"/>
      <c r="H7" s="91"/>
      <c r="I7" s="91"/>
      <c r="J7" s="91"/>
      <c r="K7" s="91"/>
      <c r="L7" s="91"/>
      <c r="M7" s="91"/>
      <c r="N7" s="91"/>
      <c r="O7" s="91"/>
      <c r="P7" s="91"/>
      <c r="Q7" s="91"/>
      <c r="R7" s="1841" t="s">
        <v>29</v>
      </c>
      <c r="S7" s="1010"/>
      <c r="T7" s="1010"/>
      <c r="U7" s="1010"/>
      <c r="V7" s="1010"/>
      <c r="W7" s="508"/>
      <c r="X7" s="2487">
        <f>各項目入力表!F4</f>
        <v>0</v>
      </c>
      <c r="Y7" s="964"/>
      <c r="Z7" s="964"/>
      <c r="AA7" s="964"/>
      <c r="AB7" s="964"/>
      <c r="AC7" s="964"/>
      <c r="AD7" s="964"/>
      <c r="AE7" s="964"/>
      <c r="AF7" s="964"/>
      <c r="AG7" s="964"/>
      <c r="AH7" s="964"/>
      <c r="AI7" s="964"/>
      <c r="AJ7" s="91"/>
    </row>
    <row r="8" spans="1:49" s="66" customFormat="1" ht="30" customHeight="1">
      <c r="A8" s="613"/>
      <c r="B8" s="91"/>
      <c r="C8" s="91"/>
      <c r="D8" s="91"/>
      <c r="E8" s="91"/>
      <c r="F8" s="91"/>
      <c r="G8" s="91"/>
      <c r="H8" s="91"/>
      <c r="I8" s="91"/>
      <c r="J8" s="91"/>
      <c r="K8" s="91"/>
      <c r="L8" s="91"/>
      <c r="M8" s="91"/>
      <c r="N8" s="91"/>
      <c r="O8" s="91"/>
      <c r="P8" s="91"/>
      <c r="Q8" s="91"/>
      <c r="R8" s="1841" t="s">
        <v>30</v>
      </c>
      <c r="S8" s="1010"/>
      <c r="T8" s="1010"/>
      <c r="U8" s="1010"/>
      <c r="V8" s="1010"/>
      <c r="W8" s="508"/>
      <c r="X8" s="2487">
        <f>各項目入力表!F5</f>
        <v>0</v>
      </c>
      <c r="Y8" s="964"/>
      <c r="Z8" s="964"/>
      <c r="AA8" s="964"/>
      <c r="AB8" s="964"/>
      <c r="AC8" s="964"/>
      <c r="AD8" s="964"/>
      <c r="AE8" s="964"/>
      <c r="AF8" s="964"/>
      <c r="AG8" s="964"/>
      <c r="AH8" s="964"/>
      <c r="AI8" s="964"/>
      <c r="AJ8" s="467" t="s">
        <v>60</v>
      </c>
    </row>
    <row r="9" spans="1:49" s="895" customFormat="1" ht="12" customHeight="1">
      <c r="R9" s="1402" t="s">
        <v>765</v>
      </c>
      <c r="S9" s="1402"/>
      <c r="T9" s="1402"/>
      <c r="U9" s="1402"/>
      <c r="V9" s="1402"/>
      <c r="W9" s="1402"/>
      <c r="X9" s="1402"/>
      <c r="Y9" s="1402"/>
      <c r="Z9" s="1402"/>
      <c r="AA9" s="1402"/>
      <c r="AB9" s="1402"/>
      <c r="AC9" s="1402"/>
      <c r="AD9" s="1402"/>
      <c r="AE9" s="1402"/>
      <c r="AF9" s="1402"/>
      <c r="AG9" s="1402"/>
      <c r="AH9" s="1402"/>
      <c r="AI9" s="1402"/>
      <c r="AJ9" s="1402"/>
    </row>
    <row r="10" spans="1:49" s="895" customFormat="1" ht="12" customHeight="1">
      <c r="R10" s="1403" t="s">
        <v>732</v>
      </c>
      <c r="S10" s="1403"/>
      <c r="T10" s="1403"/>
      <c r="U10" s="1403"/>
      <c r="V10" s="1403"/>
      <c r="W10" s="1403"/>
      <c r="X10" s="1403"/>
      <c r="Y10" s="1403"/>
      <c r="Z10" s="1403"/>
      <c r="AA10" s="1403"/>
      <c r="AB10" s="1403"/>
      <c r="AC10" s="1403"/>
      <c r="AD10" s="1403"/>
      <c r="AE10" s="1403"/>
      <c r="AF10" s="1403"/>
      <c r="AG10" s="1403"/>
      <c r="AH10" s="1403"/>
      <c r="AI10" s="1403"/>
      <c r="AJ10" s="1403"/>
    </row>
    <row r="11" spans="1:49" s="895" customFormat="1" ht="12" customHeight="1">
      <c r="R11" s="1403" t="s">
        <v>733</v>
      </c>
      <c r="S11" s="1403"/>
      <c r="T11" s="1403"/>
      <c r="U11" s="1403"/>
      <c r="V11" s="1403"/>
      <c r="W11" s="1403"/>
      <c r="X11" s="1403"/>
      <c r="Y11" s="1403"/>
      <c r="Z11" s="1403"/>
      <c r="AA11" s="1403"/>
      <c r="AB11" s="1403"/>
      <c r="AC11" s="1403"/>
      <c r="AD11" s="1403"/>
      <c r="AE11" s="1403"/>
      <c r="AF11" s="1403"/>
      <c r="AG11" s="1403"/>
      <c r="AH11" s="1403"/>
      <c r="AI11" s="1403"/>
      <c r="AJ11" s="1403"/>
    </row>
    <row r="12" spans="1:49" ht="15" customHeight="1"/>
    <row r="13" spans="1:49" ht="30" customHeight="1">
      <c r="B13" s="2497" t="s">
        <v>337</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49" ht="15" customHeight="1"/>
    <row r="15" spans="1:49" ht="10" customHeight="1">
      <c r="B15" s="2488" t="s">
        <v>707</v>
      </c>
      <c r="C15" s="110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6"/>
      <c r="Z15" s="1106"/>
      <c r="AA15" s="1106"/>
      <c r="AB15" s="1106"/>
      <c r="AC15" s="1106"/>
      <c r="AD15" s="1106"/>
      <c r="AE15" s="1106"/>
      <c r="AF15" s="1106"/>
      <c r="AG15" s="1106"/>
      <c r="AH15" s="1106"/>
      <c r="AI15" s="1106"/>
      <c r="AJ15" s="1106"/>
      <c r="AQ15" s="2375"/>
      <c r="AR15" s="1368"/>
      <c r="AS15" s="1368"/>
      <c r="AT15" s="1368"/>
      <c r="AU15" s="1368"/>
      <c r="AV15" s="1368"/>
      <c r="AW15" s="1368"/>
    </row>
    <row r="16" spans="1:49" ht="10" customHeight="1">
      <c r="B16" s="1106"/>
      <c r="C16" s="110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6"/>
      <c r="AJ16" s="1106"/>
      <c r="AQ16" s="1368"/>
      <c r="AR16" s="1368"/>
      <c r="AS16" s="1368"/>
      <c r="AT16" s="1368"/>
      <c r="AU16" s="1368"/>
      <c r="AV16" s="1368"/>
      <c r="AW16" s="1368"/>
    </row>
    <row r="17" spans="1:52" ht="15" customHeight="1">
      <c r="B17" s="1010"/>
      <c r="C17" s="1010"/>
      <c r="D17" s="1010"/>
      <c r="E17" s="1010"/>
      <c r="F17" s="1010"/>
      <c r="G17" s="1010"/>
      <c r="H17" s="1010"/>
      <c r="I17" s="1010"/>
      <c r="J17" s="1010"/>
      <c r="K17" s="1010"/>
      <c r="L17" s="1010"/>
      <c r="M17" s="1010"/>
      <c r="N17" s="1010"/>
      <c r="O17" s="1010"/>
      <c r="P17" s="1010"/>
      <c r="Q17" s="1010"/>
      <c r="R17" s="1010"/>
      <c r="S17" s="1010"/>
      <c r="T17" s="1010"/>
      <c r="U17" s="1010"/>
      <c r="V17" s="1010"/>
      <c r="W17" s="1010"/>
      <c r="X17" s="1010"/>
      <c r="Y17" s="1010"/>
      <c r="Z17" s="1010"/>
      <c r="AA17" s="1010"/>
      <c r="AB17" s="1010"/>
      <c r="AC17" s="1010"/>
      <c r="AD17" s="1010"/>
      <c r="AE17" s="1010"/>
      <c r="AF17" s="1010"/>
      <c r="AG17" s="1010"/>
      <c r="AH17" s="1010"/>
      <c r="AI17" s="1010"/>
      <c r="AJ17" s="1010"/>
      <c r="AQ17" s="1368"/>
      <c r="AR17" s="1368"/>
      <c r="AS17" s="1368"/>
      <c r="AT17" s="1368"/>
      <c r="AU17" s="1368"/>
      <c r="AV17" s="1368"/>
      <c r="AW17" s="1368"/>
    </row>
    <row r="18" spans="1:52" ht="15" customHeight="1">
      <c r="AQ18" s="1368"/>
      <c r="AR18" s="1368"/>
      <c r="AS18" s="1368"/>
      <c r="AT18" s="1368"/>
      <c r="AU18" s="1368"/>
      <c r="AV18" s="1368"/>
      <c r="AW18" s="1368"/>
    </row>
    <row r="19" spans="1:52" ht="20.149999999999999" customHeight="1">
      <c r="B19" s="2498" t="s">
        <v>338</v>
      </c>
      <c r="C19" s="1010"/>
      <c r="D19" s="1010"/>
      <c r="E19" s="1010"/>
      <c r="F19" s="1010"/>
      <c r="G19" s="1010"/>
      <c r="H19" s="1010"/>
      <c r="I19" s="1010"/>
      <c r="J19" s="1010"/>
      <c r="K19" s="1010"/>
      <c r="L19" s="1010"/>
      <c r="M19" s="1010"/>
      <c r="N19" s="1010"/>
      <c r="O19" s="1010"/>
      <c r="P19" s="1010"/>
      <c r="Q19" s="1010"/>
      <c r="R19" s="1010"/>
      <c r="S19" s="1010"/>
      <c r="T19" s="1010"/>
      <c r="U19" s="1010"/>
      <c r="V19" s="1010"/>
      <c r="W19" s="1010"/>
      <c r="X19" s="1010"/>
      <c r="Y19" s="1010"/>
      <c r="Z19" s="1010"/>
      <c r="AA19" s="1010"/>
      <c r="AB19" s="1010"/>
      <c r="AC19" s="1010"/>
      <c r="AD19" s="1010"/>
      <c r="AE19" s="1010"/>
      <c r="AF19" s="1010"/>
      <c r="AG19" s="1010"/>
      <c r="AH19" s="1010"/>
      <c r="AI19" s="1010"/>
      <c r="AJ19" s="1010"/>
      <c r="AM19" s="469" t="s">
        <v>315</v>
      </c>
      <c r="AQ19" s="2375" t="s">
        <v>290</v>
      </c>
      <c r="AR19" s="1368"/>
      <c r="AS19" s="1368"/>
      <c r="AT19" s="1368"/>
      <c r="AU19" s="1368"/>
      <c r="AV19" s="1368"/>
      <c r="AW19" s="1368"/>
    </row>
    <row r="20" spans="1:52" ht="15" customHeight="1" thickBot="1">
      <c r="AM20" s="469" t="s">
        <v>316</v>
      </c>
      <c r="AQ20" s="1368"/>
      <c r="AR20" s="1368"/>
      <c r="AS20" s="1368"/>
      <c r="AT20" s="1368"/>
      <c r="AU20" s="1368"/>
      <c r="AV20" s="1368"/>
      <c r="AW20" s="1368"/>
    </row>
    <row r="21" spans="1:52" s="66" customFormat="1" ht="15" customHeight="1">
      <c r="A21" s="613"/>
      <c r="B21" s="2305"/>
      <c r="C21" s="1916" t="s">
        <v>87</v>
      </c>
      <c r="D21" s="1035"/>
      <c r="E21" s="1035"/>
      <c r="F21" s="1035"/>
      <c r="G21" s="1035"/>
      <c r="H21" s="1035"/>
      <c r="I21" s="172"/>
      <c r="J21" s="2348"/>
      <c r="K21" s="2349"/>
      <c r="L21" s="2344">
        <f>各項目入力表!B3</f>
        <v>0</v>
      </c>
      <c r="M21" s="2344"/>
      <c r="N21" s="2344"/>
      <c r="O21" s="2344"/>
      <c r="P21" s="2344"/>
      <c r="Q21" s="2344"/>
      <c r="R21" s="2344"/>
      <c r="S21" s="2344"/>
      <c r="T21" s="2344"/>
      <c r="U21" s="2344"/>
      <c r="V21" s="2344"/>
      <c r="W21" s="2344"/>
      <c r="X21" s="2344"/>
      <c r="Y21" s="2344"/>
      <c r="Z21" s="2344"/>
      <c r="AA21" s="2344"/>
      <c r="AB21" s="2344"/>
      <c r="AC21" s="2344"/>
      <c r="AD21" s="2344"/>
      <c r="AE21" s="2344"/>
      <c r="AF21" s="2344"/>
      <c r="AG21" s="2344"/>
      <c r="AH21" s="2344"/>
      <c r="AI21" s="2344"/>
      <c r="AJ21" s="2345"/>
      <c r="AM21" s="469" t="s">
        <v>279</v>
      </c>
      <c r="AQ21" s="1368"/>
      <c r="AR21" s="1368"/>
      <c r="AS21" s="1368"/>
      <c r="AT21" s="1368"/>
      <c r="AU21" s="1368"/>
      <c r="AV21" s="1368"/>
      <c r="AW21" s="1368"/>
    </row>
    <row r="22" spans="1:52" s="66" customFormat="1" ht="15" customHeight="1">
      <c r="A22" s="613"/>
      <c r="B22" s="2455"/>
      <c r="C22" s="1004"/>
      <c r="D22" s="1004"/>
      <c r="E22" s="1004"/>
      <c r="F22" s="1004"/>
      <c r="G22" s="1004"/>
      <c r="H22" s="1004"/>
      <c r="I22" s="173"/>
      <c r="J22" s="1105"/>
      <c r="K22" s="1057"/>
      <c r="L22" s="2466"/>
      <c r="M22" s="2466"/>
      <c r="N22" s="2466"/>
      <c r="O22" s="2466"/>
      <c r="P22" s="2466"/>
      <c r="Q22" s="2466"/>
      <c r="R22" s="2466"/>
      <c r="S22" s="2466"/>
      <c r="T22" s="2466"/>
      <c r="U22" s="2466"/>
      <c r="V22" s="2466"/>
      <c r="W22" s="2466"/>
      <c r="X22" s="2466"/>
      <c r="Y22" s="2466"/>
      <c r="Z22" s="2466"/>
      <c r="AA22" s="2466"/>
      <c r="AB22" s="2466"/>
      <c r="AC22" s="2466"/>
      <c r="AD22" s="2466"/>
      <c r="AE22" s="2466"/>
      <c r="AF22" s="2466"/>
      <c r="AG22" s="2466"/>
      <c r="AH22" s="2466"/>
      <c r="AI22" s="2466"/>
      <c r="AJ22" s="2467"/>
    </row>
    <row r="23" spans="1:52" s="66" customFormat="1" ht="15" customHeight="1" thickBot="1">
      <c r="A23" s="613"/>
      <c r="B23" s="1882"/>
      <c r="C23" s="1884" t="s">
        <v>101</v>
      </c>
      <c r="D23" s="1001"/>
      <c r="E23" s="1001"/>
      <c r="F23" s="1001"/>
      <c r="G23" s="1001"/>
      <c r="H23" s="1001"/>
      <c r="I23" s="168"/>
      <c r="J23" s="1918"/>
      <c r="K23" s="1058"/>
      <c r="L23" s="2346">
        <f>各項目入力表!B4</f>
        <v>0</v>
      </c>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row>
    <row r="24" spans="1:52" s="66" customFormat="1" ht="15" customHeight="1" thickTop="1">
      <c r="A24" s="613"/>
      <c r="B24" s="1883"/>
      <c r="C24" s="978"/>
      <c r="D24" s="978"/>
      <c r="E24" s="978"/>
      <c r="F24" s="978"/>
      <c r="G24" s="978"/>
      <c r="H24" s="978"/>
      <c r="I24" s="170"/>
      <c r="J24" s="2201"/>
      <c r="K24" s="2202"/>
      <c r="L24" s="2346"/>
      <c r="M24" s="2346"/>
      <c r="N24" s="2346"/>
      <c r="O24" s="2346"/>
      <c r="P24" s="2346"/>
      <c r="Q24" s="2346"/>
      <c r="R24" s="2346"/>
      <c r="S24" s="2346"/>
      <c r="T24" s="2346"/>
      <c r="U24" s="2346"/>
      <c r="V24" s="2346"/>
      <c r="W24" s="2346"/>
      <c r="X24" s="2346"/>
      <c r="Y24" s="2346"/>
      <c r="Z24" s="2346"/>
      <c r="AA24" s="2346"/>
      <c r="AB24" s="2346"/>
      <c r="AC24" s="2346"/>
      <c r="AD24" s="2346"/>
      <c r="AE24" s="2346"/>
      <c r="AF24" s="2346"/>
      <c r="AG24" s="2346"/>
      <c r="AH24" s="2346"/>
      <c r="AI24" s="2346"/>
      <c r="AJ24" s="2347"/>
      <c r="AQ24" s="2416" t="s">
        <v>291</v>
      </c>
      <c r="AR24" s="2417"/>
      <c r="AS24" s="2417"/>
      <c r="AT24" s="2417"/>
      <c r="AU24" s="2417"/>
      <c r="AV24" s="2417"/>
      <c r="AW24" s="2418"/>
      <c r="AX24" s="1761" t="s">
        <v>279</v>
      </c>
      <c r="AY24" s="1855"/>
      <c r="AZ24" s="1856"/>
    </row>
    <row r="25" spans="1:52" s="66" customFormat="1" ht="15" customHeight="1" thickBot="1">
      <c r="A25" s="613"/>
      <c r="B25" s="1882"/>
      <c r="C25" s="1884" t="s">
        <v>100</v>
      </c>
      <c r="D25" s="1001"/>
      <c r="E25" s="1001"/>
      <c r="F25" s="1001"/>
      <c r="G25" s="1001"/>
      <c r="H25" s="1001"/>
      <c r="I25" s="1885"/>
      <c r="J25" s="1850"/>
      <c r="K25" s="1465"/>
      <c r="L25" s="1781">
        <f>各項目入力表!B6</f>
        <v>0</v>
      </c>
      <c r="M25" s="1781"/>
      <c r="N25" s="1781"/>
      <c r="O25" s="1781"/>
      <c r="P25" s="1781"/>
      <c r="Q25" s="1781"/>
      <c r="R25" s="1781"/>
      <c r="S25" s="1781"/>
      <c r="T25" s="1781"/>
      <c r="U25" s="1781"/>
      <c r="V25" s="1781"/>
      <c r="W25" s="1851"/>
      <c r="X25" s="404"/>
      <c r="Y25" s="1001" t="s">
        <v>302</v>
      </c>
      <c r="Z25" s="1088"/>
      <c r="AA25" s="1088"/>
      <c r="AB25" s="1088"/>
      <c r="AC25" s="1088"/>
      <c r="AD25" s="405"/>
      <c r="AE25" s="1866">
        <f>各項目入力表!B5</f>
        <v>0</v>
      </c>
      <c r="AF25" s="1131"/>
      <c r="AG25" s="1131"/>
      <c r="AH25" s="1131"/>
      <c r="AI25" s="1131"/>
      <c r="AJ25" s="2442"/>
      <c r="AQ25" s="2417"/>
      <c r="AR25" s="2417"/>
      <c r="AS25" s="2417"/>
      <c r="AT25" s="2417"/>
      <c r="AU25" s="2417"/>
      <c r="AV25" s="2417"/>
      <c r="AW25" s="2418"/>
      <c r="AX25" s="1857"/>
      <c r="AY25" s="1858"/>
      <c r="AZ25" s="1859"/>
    </row>
    <row r="26" spans="1:52" s="66" customFormat="1" ht="15" customHeight="1" thickTop="1">
      <c r="A26" s="613"/>
      <c r="B26" s="1883"/>
      <c r="C26" s="978"/>
      <c r="D26" s="978"/>
      <c r="E26" s="978"/>
      <c r="F26" s="978"/>
      <c r="G26" s="978"/>
      <c r="H26" s="978"/>
      <c r="I26" s="1886"/>
      <c r="J26" s="1466"/>
      <c r="K26" s="1467"/>
      <c r="L26" s="1852"/>
      <c r="M26" s="1852"/>
      <c r="N26" s="1852"/>
      <c r="O26" s="1852"/>
      <c r="P26" s="1852"/>
      <c r="Q26" s="1852"/>
      <c r="R26" s="1852"/>
      <c r="S26" s="1852"/>
      <c r="T26" s="1852"/>
      <c r="U26" s="1852"/>
      <c r="V26" s="1852"/>
      <c r="W26" s="1853"/>
      <c r="X26" s="403"/>
      <c r="Y26" s="1007"/>
      <c r="Z26" s="1007"/>
      <c r="AA26" s="1007"/>
      <c r="AB26" s="1007"/>
      <c r="AC26" s="1007"/>
      <c r="AD26" s="402"/>
      <c r="AE26" s="2421"/>
      <c r="AF26" s="2422"/>
      <c r="AG26" s="2422"/>
      <c r="AH26" s="2422"/>
      <c r="AI26" s="2422"/>
      <c r="AJ26" s="2443"/>
      <c r="AQ26" s="2416" t="s">
        <v>339</v>
      </c>
      <c r="AR26" s="2417"/>
      <c r="AS26" s="2417"/>
      <c r="AT26" s="2417"/>
      <c r="AU26" s="2417"/>
      <c r="AV26" s="2417"/>
      <c r="AW26" s="2418"/>
      <c r="AX26" s="1761" t="s">
        <v>279</v>
      </c>
      <c r="AY26" s="1855"/>
      <c r="AZ26" s="1856"/>
    </row>
    <row r="27" spans="1:52" s="66" customFormat="1" ht="30" customHeight="1" thickBot="1">
      <c r="A27" s="613"/>
      <c r="B27" s="1882"/>
      <c r="C27" s="1884" t="s">
        <v>876</v>
      </c>
      <c r="D27" s="1001"/>
      <c r="E27" s="1001"/>
      <c r="F27" s="1001"/>
      <c r="G27" s="1001"/>
      <c r="H27" s="1001"/>
      <c r="I27" s="168"/>
      <c r="J27" s="1918" t="s">
        <v>369</v>
      </c>
      <c r="K27" s="1922"/>
      <c r="L27" s="1781">
        <f>各項目入力表!B7</f>
        <v>0</v>
      </c>
      <c r="M27" s="1781"/>
      <c r="N27" s="1781"/>
      <c r="O27" s="1781"/>
      <c r="P27" s="1781"/>
      <c r="Q27" s="1781"/>
      <c r="R27" s="1781"/>
      <c r="S27" s="1781"/>
      <c r="T27" s="1781"/>
      <c r="U27" s="1781"/>
      <c r="V27" s="1781"/>
      <c r="W27" s="1851"/>
      <c r="X27" s="169"/>
      <c r="Y27" s="119"/>
      <c r="Z27" s="119"/>
      <c r="AA27" s="119"/>
      <c r="AB27" s="119"/>
      <c r="AC27" s="119"/>
      <c r="AD27" s="119"/>
      <c r="AE27" s="119"/>
      <c r="AF27" s="119"/>
      <c r="AG27" s="119"/>
      <c r="AH27" s="119"/>
      <c r="AI27" s="119"/>
      <c r="AJ27" s="120"/>
      <c r="AQ27" s="2417"/>
      <c r="AR27" s="2417"/>
      <c r="AS27" s="2417"/>
      <c r="AT27" s="2417"/>
      <c r="AU27" s="2417"/>
      <c r="AV27" s="2417"/>
      <c r="AW27" s="2418"/>
      <c r="AX27" s="1857"/>
      <c r="AY27" s="1858"/>
      <c r="AZ27" s="1859"/>
    </row>
    <row r="28" spans="1:52" s="66" customFormat="1" ht="30" customHeight="1" thickTop="1">
      <c r="A28" s="613"/>
      <c r="B28" s="1883"/>
      <c r="C28" s="978"/>
      <c r="D28" s="978"/>
      <c r="E28" s="978"/>
      <c r="F28" s="978"/>
      <c r="G28" s="978"/>
      <c r="H28" s="978"/>
      <c r="I28" s="170"/>
      <c r="J28" s="1919" t="s">
        <v>368</v>
      </c>
      <c r="K28" s="1924"/>
      <c r="L28" s="1852">
        <f>IF(AX24=AM19,各項目入力表!D5,+IF(AX24=AM20,各項目入力表!D6,各項目入力表!B8))</f>
        <v>0</v>
      </c>
      <c r="M28" s="1852"/>
      <c r="N28" s="1852"/>
      <c r="O28" s="1852"/>
      <c r="P28" s="1852"/>
      <c r="Q28" s="1852"/>
      <c r="R28" s="1852"/>
      <c r="S28" s="1852"/>
      <c r="T28" s="1852"/>
      <c r="U28" s="1852"/>
      <c r="V28" s="1852"/>
      <c r="W28" s="1853"/>
      <c r="X28" s="171"/>
      <c r="Y28" s="121"/>
      <c r="Z28" s="121"/>
      <c r="AA28" s="121"/>
      <c r="AB28" s="121"/>
      <c r="AC28" s="121"/>
      <c r="AD28" s="121"/>
      <c r="AE28" s="121"/>
      <c r="AF28" s="121"/>
      <c r="AG28" s="121"/>
      <c r="AH28" s="121"/>
      <c r="AI28" s="121"/>
      <c r="AJ28" s="122"/>
    </row>
    <row r="29" spans="1:52" s="66" customFormat="1" ht="15" customHeight="1">
      <c r="A29" s="613"/>
      <c r="B29" s="1882"/>
      <c r="C29" s="1884" t="s">
        <v>106</v>
      </c>
      <c r="D29" s="1001"/>
      <c r="E29" s="1001"/>
      <c r="F29" s="1001"/>
      <c r="G29" s="1001"/>
      <c r="H29" s="1001"/>
      <c r="I29" s="1885"/>
      <c r="J29" s="135"/>
      <c r="K29" s="136"/>
      <c r="L29" s="2446">
        <f>IF(AX26=AM19,各項目入力表!D7,+IF(AX26=AM20,各項目入力表!D8,各項目入力表!B9))</f>
        <v>0</v>
      </c>
      <c r="M29" s="2437"/>
      <c r="N29" s="2437"/>
      <c r="O29" s="2437"/>
      <c r="P29" s="2437"/>
      <c r="Q29" s="2437"/>
      <c r="R29" s="2437"/>
      <c r="S29" s="2437"/>
      <c r="T29" s="2437"/>
      <c r="U29" s="2437"/>
      <c r="V29" s="2437"/>
      <c r="W29" s="2437"/>
      <c r="X29" s="1088" t="s">
        <v>497</v>
      </c>
      <c r="Y29" s="1088"/>
      <c r="Z29" s="1088"/>
      <c r="AA29" s="1088"/>
      <c r="AB29" s="1088"/>
      <c r="AC29" s="1088"/>
      <c r="AD29" s="1088"/>
      <c r="AE29" s="1088"/>
      <c r="AF29" s="1088"/>
      <c r="AG29" s="1088"/>
      <c r="AH29" s="1088"/>
      <c r="AI29" s="1088"/>
      <c r="AJ29" s="2357"/>
    </row>
    <row r="30" spans="1:52" s="66" customFormat="1" ht="15" customHeight="1">
      <c r="A30" s="613"/>
      <c r="B30" s="1883"/>
      <c r="C30" s="978"/>
      <c r="D30" s="978"/>
      <c r="E30" s="978"/>
      <c r="F30" s="978"/>
      <c r="G30" s="978"/>
      <c r="H30" s="978"/>
      <c r="I30" s="1886"/>
      <c r="J30" s="137"/>
      <c r="K30" s="138"/>
      <c r="L30" s="2440"/>
      <c r="M30" s="2440"/>
      <c r="N30" s="2440"/>
      <c r="O30" s="2440"/>
      <c r="P30" s="2440"/>
      <c r="Q30" s="2440"/>
      <c r="R30" s="2440"/>
      <c r="S30" s="2440"/>
      <c r="T30" s="2440"/>
      <c r="U30" s="2440"/>
      <c r="V30" s="2440"/>
      <c r="W30" s="2440"/>
      <c r="X30" s="1007"/>
      <c r="Y30" s="1007"/>
      <c r="Z30" s="1007"/>
      <c r="AA30" s="1007"/>
      <c r="AB30" s="1007"/>
      <c r="AC30" s="1007"/>
      <c r="AD30" s="1007"/>
      <c r="AE30" s="1007"/>
      <c r="AF30" s="1007"/>
      <c r="AG30" s="1007"/>
      <c r="AH30" s="1007"/>
      <c r="AI30" s="1007"/>
      <c r="AJ30" s="2358"/>
    </row>
    <row r="31" spans="1:52" s="66" customFormat="1" ht="15" customHeight="1">
      <c r="A31" s="613"/>
      <c r="B31" s="2275"/>
      <c r="C31" s="1848" t="s">
        <v>110</v>
      </c>
      <c r="D31" s="1849"/>
      <c r="E31" s="1849"/>
      <c r="F31" s="1849"/>
      <c r="G31" s="1849"/>
      <c r="H31" s="1849"/>
      <c r="I31" s="117"/>
      <c r="J31" s="1921"/>
      <c r="K31" s="1087"/>
      <c r="L31" s="1784"/>
      <c r="M31" s="1784"/>
      <c r="N31" s="1784"/>
      <c r="O31" s="1784"/>
      <c r="P31" s="1784"/>
      <c r="Q31" s="1784"/>
      <c r="R31" s="1784"/>
      <c r="S31" s="1784"/>
      <c r="T31" s="1784"/>
      <c r="U31" s="1784"/>
      <c r="V31" s="1784"/>
      <c r="W31" s="2150"/>
      <c r="X31" s="123"/>
      <c r="Y31" s="124"/>
      <c r="Z31" s="124"/>
      <c r="AA31" s="124"/>
      <c r="AB31" s="124"/>
      <c r="AC31" s="124"/>
      <c r="AD31" s="124"/>
      <c r="AE31" s="124"/>
      <c r="AF31" s="124"/>
      <c r="AG31" s="124"/>
      <c r="AH31" s="124"/>
      <c r="AI31" s="124"/>
      <c r="AJ31" s="125"/>
    </row>
    <row r="32" spans="1:52" s="66" customFormat="1" ht="15" customHeight="1">
      <c r="A32" s="613"/>
      <c r="B32" s="2230"/>
      <c r="C32" s="1917"/>
      <c r="D32" s="1917"/>
      <c r="E32" s="1917"/>
      <c r="F32" s="1917"/>
      <c r="G32" s="1917"/>
      <c r="H32" s="1917"/>
      <c r="I32" s="118"/>
      <c r="J32" s="2309"/>
      <c r="K32" s="2310"/>
      <c r="L32" s="2307"/>
      <c r="M32" s="2307"/>
      <c r="N32" s="2307"/>
      <c r="O32" s="2307"/>
      <c r="P32" s="2307"/>
      <c r="Q32" s="2307"/>
      <c r="R32" s="2307"/>
      <c r="S32" s="2307"/>
      <c r="T32" s="2307"/>
      <c r="U32" s="2307"/>
      <c r="V32" s="2307"/>
      <c r="W32" s="2308"/>
      <c r="X32" s="130"/>
      <c r="Y32" s="131"/>
      <c r="Z32" s="131"/>
      <c r="AA32" s="131"/>
      <c r="AB32" s="131"/>
      <c r="AC32" s="131"/>
      <c r="AD32" s="131"/>
      <c r="AE32" s="131"/>
      <c r="AF32" s="131"/>
      <c r="AG32" s="131"/>
      <c r="AH32" s="131"/>
      <c r="AI32" s="131"/>
      <c r="AJ32" s="132"/>
    </row>
    <row r="33" spans="2:36" ht="15" customHeight="1">
      <c r="B33" s="109"/>
      <c r="C33" s="1849" t="s">
        <v>111</v>
      </c>
      <c r="D33" s="1849"/>
      <c r="E33" s="1849"/>
      <c r="F33" s="1849"/>
      <c r="G33" s="1849"/>
      <c r="H33" s="1849"/>
      <c r="I33" s="117"/>
      <c r="J33" s="2489"/>
      <c r="K33" s="1689"/>
      <c r="L33" s="1689"/>
      <c r="M33" s="1689"/>
      <c r="N33" s="1689"/>
      <c r="O33" s="1689"/>
      <c r="P33" s="1689"/>
      <c r="Q33" s="1689"/>
      <c r="R33" s="1689"/>
      <c r="S33" s="1689"/>
      <c r="T33" s="1689"/>
      <c r="U33" s="1689"/>
      <c r="V33" s="1689"/>
      <c r="W33" s="1689"/>
      <c r="X33" s="1689"/>
      <c r="Y33" s="1689"/>
      <c r="Z33" s="1689"/>
      <c r="AA33" s="1689"/>
      <c r="AB33" s="1689"/>
      <c r="AC33" s="1689"/>
      <c r="AD33" s="1689"/>
      <c r="AE33" s="1689"/>
      <c r="AF33" s="1689"/>
      <c r="AG33" s="1689"/>
      <c r="AH33" s="1689"/>
      <c r="AI33" s="1689"/>
      <c r="AJ33" s="2490"/>
    </row>
    <row r="34" spans="2:36" ht="15" customHeight="1">
      <c r="B34" s="133"/>
      <c r="C34" s="1050"/>
      <c r="D34" s="1050"/>
      <c r="E34" s="1050"/>
      <c r="F34" s="1050"/>
      <c r="G34" s="1050"/>
      <c r="H34" s="1050"/>
      <c r="I34" s="116"/>
      <c r="J34" s="2491"/>
      <c r="K34" s="2492"/>
      <c r="L34" s="2492"/>
      <c r="M34" s="2492"/>
      <c r="N34" s="2492"/>
      <c r="O34" s="2492"/>
      <c r="P34" s="2492"/>
      <c r="Q34" s="2492"/>
      <c r="R34" s="2492"/>
      <c r="S34" s="2492"/>
      <c r="T34" s="2492"/>
      <c r="U34" s="2492"/>
      <c r="V34" s="2492"/>
      <c r="W34" s="2492"/>
      <c r="X34" s="2492"/>
      <c r="Y34" s="2492"/>
      <c r="Z34" s="2492"/>
      <c r="AA34" s="2492"/>
      <c r="AB34" s="2492"/>
      <c r="AC34" s="2492"/>
      <c r="AD34" s="2492"/>
      <c r="AE34" s="2492"/>
      <c r="AF34" s="2492"/>
      <c r="AG34" s="2492"/>
      <c r="AH34" s="2492"/>
      <c r="AI34" s="2492"/>
      <c r="AJ34" s="2493"/>
    </row>
    <row r="35" spans="2:36" ht="15" customHeight="1">
      <c r="B35" s="133"/>
      <c r="C35" s="1050"/>
      <c r="D35" s="1050"/>
      <c r="E35" s="1050"/>
      <c r="F35" s="1050"/>
      <c r="G35" s="1050"/>
      <c r="H35" s="1050"/>
      <c r="I35" s="116"/>
      <c r="J35" s="2491"/>
      <c r="K35" s="2492"/>
      <c r="L35" s="2492"/>
      <c r="M35" s="2492"/>
      <c r="N35" s="2492"/>
      <c r="O35" s="2492"/>
      <c r="P35" s="2492"/>
      <c r="Q35" s="2492"/>
      <c r="R35" s="2492"/>
      <c r="S35" s="2492"/>
      <c r="T35" s="2492"/>
      <c r="U35" s="2492"/>
      <c r="V35" s="2492"/>
      <c r="W35" s="2492"/>
      <c r="X35" s="2492"/>
      <c r="Y35" s="2492"/>
      <c r="Z35" s="2492"/>
      <c r="AA35" s="2492"/>
      <c r="AB35" s="2492"/>
      <c r="AC35" s="2492"/>
      <c r="AD35" s="2492"/>
      <c r="AE35" s="2492"/>
      <c r="AF35" s="2492"/>
      <c r="AG35" s="2492"/>
      <c r="AH35" s="2492"/>
      <c r="AI35" s="2492"/>
      <c r="AJ35" s="2493"/>
    </row>
    <row r="36" spans="2:36" ht="15" customHeight="1">
      <c r="B36" s="133"/>
      <c r="C36" s="1050"/>
      <c r="D36" s="1050"/>
      <c r="E36" s="1050"/>
      <c r="F36" s="1050"/>
      <c r="G36" s="1050"/>
      <c r="H36" s="1050"/>
      <c r="I36" s="116"/>
      <c r="J36" s="2491"/>
      <c r="K36" s="2492"/>
      <c r="L36" s="2492"/>
      <c r="M36" s="2492"/>
      <c r="N36" s="2492"/>
      <c r="O36" s="2492"/>
      <c r="P36" s="2492"/>
      <c r="Q36" s="2492"/>
      <c r="R36" s="2492"/>
      <c r="S36" s="2492"/>
      <c r="T36" s="2492"/>
      <c r="U36" s="2492"/>
      <c r="V36" s="2492"/>
      <c r="W36" s="2492"/>
      <c r="X36" s="2492"/>
      <c r="Y36" s="2492"/>
      <c r="Z36" s="2492"/>
      <c r="AA36" s="2492"/>
      <c r="AB36" s="2492"/>
      <c r="AC36" s="2492"/>
      <c r="AD36" s="2492"/>
      <c r="AE36" s="2492"/>
      <c r="AF36" s="2492"/>
      <c r="AG36" s="2492"/>
      <c r="AH36" s="2492"/>
      <c r="AI36" s="2492"/>
      <c r="AJ36" s="2493"/>
    </row>
    <row r="37" spans="2:36" ht="15" customHeight="1">
      <c r="B37" s="133"/>
      <c r="C37" s="1050"/>
      <c r="D37" s="1050"/>
      <c r="E37" s="1050"/>
      <c r="F37" s="1050"/>
      <c r="G37" s="1050"/>
      <c r="H37" s="1050"/>
      <c r="I37" s="116"/>
      <c r="J37" s="2491"/>
      <c r="K37" s="2492"/>
      <c r="L37" s="2492"/>
      <c r="M37" s="2492"/>
      <c r="N37" s="2492"/>
      <c r="O37" s="2492"/>
      <c r="P37" s="2492"/>
      <c r="Q37" s="2492"/>
      <c r="R37" s="2492"/>
      <c r="S37" s="2492"/>
      <c r="T37" s="2492"/>
      <c r="U37" s="2492"/>
      <c r="V37" s="2492"/>
      <c r="W37" s="2492"/>
      <c r="X37" s="2492"/>
      <c r="Y37" s="2492"/>
      <c r="Z37" s="2492"/>
      <c r="AA37" s="2492"/>
      <c r="AB37" s="2492"/>
      <c r="AC37" s="2492"/>
      <c r="AD37" s="2492"/>
      <c r="AE37" s="2492"/>
      <c r="AF37" s="2492"/>
      <c r="AG37" s="2492"/>
      <c r="AH37" s="2492"/>
      <c r="AI37" s="2492"/>
      <c r="AJ37" s="2493"/>
    </row>
    <row r="38" spans="2:36" ht="15" customHeight="1">
      <c r="B38" s="133"/>
      <c r="C38" s="1050"/>
      <c r="D38" s="1050"/>
      <c r="E38" s="1050"/>
      <c r="F38" s="1050"/>
      <c r="G38" s="1050"/>
      <c r="H38" s="1050"/>
      <c r="I38" s="116"/>
      <c r="J38" s="2491"/>
      <c r="K38" s="2492"/>
      <c r="L38" s="2492"/>
      <c r="M38" s="2492"/>
      <c r="N38" s="2492"/>
      <c r="O38" s="2492"/>
      <c r="P38" s="2492"/>
      <c r="Q38" s="2492"/>
      <c r="R38" s="2492"/>
      <c r="S38" s="2492"/>
      <c r="T38" s="2492"/>
      <c r="U38" s="2492"/>
      <c r="V38" s="2492"/>
      <c r="W38" s="2492"/>
      <c r="X38" s="2492"/>
      <c r="Y38" s="2492"/>
      <c r="Z38" s="2492"/>
      <c r="AA38" s="2492"/>
      <c r="AB38" s="2492"/>
      <c r="AC38" s="2492"/>
      <c r="AD38" s="2492"/>
      <c r="AE38" s="2492"/>
      <c r="AF38" s="2492"/>
      <c r="AG38" s="2492"/>
      <c r="AH38" s="2492"/>
      <c r="AI38" s="2492"/>
      <c r="AJ38" s="2493"/>
    </row>
    <row r="39" spans="2:36" ht="15" customHeight="1">
      <c r="B39" s="133"/>
      <c r="C39" s="1050"/>
      <c r="D39" s="1050"/>
      <c r="E39" s="1050"/>
      <c r="F39" s="1050"/>
      <c r="G39" s="1050"/>
      <c r="H39" s="1050"/>
      <c r="I39" s="116"/>
      <c r="J39" s="2491"/>
      <c r="K39" s="2492"/>
      <c r="L39" s="2492"/>
      <c r="M39" s="2492"/>
      <c r="N39" s="2492"/>
      <c r="O39" s="2492"/>
      <c r="P39" s="2492"/>
      <c r="Q39" s="2492"/>
      <c r="R39" s="2492"/>
      <c r="S39" s="2492"/>
      <c r="T39" s="2492"/>
      <c r="U39" s="2492"/>
      <c r="V39" s="2492"/>
      <c r="W39" s="2492"/>
      <c r="X39" s="2492"/>
      <c r="Y39" s="2492"/>
      <c r="Z39" s="2492"/>
      <c r="AA39" s="2492"/>
      <c r="AB39" s="2492"/>
      <c r="AC39" s="2492"/>
      <c r="AD39" s="2492"/>
      <c r="AE39" s="2492"/>
      <c r="AF39" s="2492"/>
      <c r="AG39" s="2492"/>
      <c r="AH39" s="2492"/>
      <c r="AI39" s="2492"/>
      <c r="AJ39" s="2493"/>
    </row>
    <row r="40" spans="2:36" ht="15" customHeight="1">
      <c r="B40" s="133"/>
      <c r="C40" s="1050"/>
      <c r="D40" s="1050"/>
      <c r="E40" s="1050"/>
      <c r="F40" s="1050"/>
      <c r="G40" s="1050"/>
      <c r="H40" s="1050"/>
      <c r="I40" s="116"/>
      <c r="J40" s="2491"/>
      <c r="K40" s="2492"/>
      <c r="L40" s="2492"/>
      <c r="M40" s="2492"/>
      <c r="N40" s="2492"/>
      <c r="O40" s="2492"/>
      <c r="P40" s="2492"/>
      <c r="Q40" s="2492"/>
      <c r="R40" s="2492"/>
      <c r="S40" s="2492"/>
      <c r="T40" s="2492"/>
      <c r="U40" s="2492"/>
      <c r="V40" s="2492"/>
      <c r="W40" s="2492"/>
      <c r="X40" s="2492"/>
      <c r="Y40" s="2492"/>
      <c r="Z40" s="2492"/>
      <c r="AA40" s="2492"/>
      <c r="AB40" s="2492"/>
      <c r="AC40" s="2492"/>
      <c r="AD40" s="2492"/>
      <c r="AE40" s="2492"/>
      <c r="AF40" s="2492"/>
      <c r="AG40" s="2492"/>
      <c r="AH40" s="2492"/>
      <c r="AI40" s="2492"/>
      <c r="AJ40" s="2493"/>
    </row>
    <row r="41" spans="2:36" ht="15" customHeight="1">
      <c r="B41" s="133"/>
      <c r="C41" s="1050"/>
      <c r="D41" s="1050"/>
      <c r="E41" s="1050"/>
      <c r="F41" s="1050"/>
      <c r="G41" s="1050"/>
      <c r="H41" s="1050"/>
      <c r="I41" s="116"/>
      <c r="J41" s="2491"/>
      <c r="K41" s="2492"/>
      <c r="L41" s="2492"/>
      <c r="M41" s="2492"/>
      <c r="N41" s="2492"/>
      <c r="O41" s="2492"/>
      <c r="P41" s="2492"/>
      <c r="Q41" s="2492"/>
      <c r="R41" s="2492"/>
      <c r="S41" s="2492"/>
      <c r="T41" s="2492"/>
      <c r="U41" s="2492"/>
      <c r="V41" s="2492"/>
      <c r="W41" s="2492"/>
      <c r="X41" s="2492"/>
      <c r="Y41" s="2492"/>
      <c r="Z41" s="2492"/>
      <c r="AA41" s="2492"/>
      <c r="AB41" s="2492"/>
      <c r="AC41" s="2492"/>
      <c r="AD41" s="2492"/>
      <c r="AE41" s="2492"/>
      <c r="AF41" s="2492"/>
      <c r="AG41" s="2492"/>
      <c r="AH41" s="2492"/>
      <c r="AI41" s="2492"/>
      <c r="AJ41" s="2493"/>
    </row>
    <row r="42" spans="2:36" ht="15" customHeight="1" thickBot="1">
      <c r="B42" s="134"/>
      <c r="C42" s="969"/>
      <c r="D42" s="969"/>
      <c r="E42" s="969"/>
      <c r="F42" s="969"/>
      <c r="G42" s="969"/>
      <c r="H42" s="969"/>
      <c r="I42" s="108"/>
      <c r="J42" s="2494"/>
      <c r="K42" s="2495"/>
      <c r="L42" s="2495"/>
      <c r="M42" s="2495"/>
      <c r="N42" s="2495"/>
      <c r="O42" s="2495"/>
      <c r="P42" s="2495"/>
      <c r="Q42" s="2495"/>
      <c r="R42" s="2495"/>
      <c r="S42" s="2495"/>
      <c r="T42" s="2495"/>
      <c r="U42" s="2495"/>
      <c r="V42" s="2495"/>
      <c r="W42" s="2495"/>
      <c r="X42" s="2495"/>
      <c r="Y42" s="2495"/>
      <c r="Z42" s="2495"/>
      <c r="AA42" s="2495"/>
      <c r="AB42" s="2495"/>
      <c r="AC42" s="2495"/>
      <c r="AD42" s="2495"/>
      <c r="AE42" s="2495"/>
      <c r="AF42" s="2495"/>
      <c r="AG42" s="2495"/>
      <c r="AH42" s="2495"/>
      <c r="AI42" s="2495"/>
      <c r="AJ42" s="2496"/>
    </row>
    <row r="43" spans="2:36" s="895" customFormat="1" ht="15" customHeight="1">
      <c r="Q43" s="1837" t="s">
        <v>763</v>
      </c>
      <c r="R43" s="1837"/>
      <c r="S43" s="1837"/>
      <c r="T43" s="1837"/>
      <c r="U43" s="1837" t="s">
        <v>777</v>
      </c>
      <c r="V43" s="1837"/>
      <c r="W43" s="1837"/>
      <c r="X43" s="1837"/>
      <c r="Y43" s="1837" t="s">
        <v>8</v>
      </c>
      <c r="Z43" s="1837"/>
      <c r="AA43" s="1837"/>
      <c r="AB43" s="1837"/>
      <c r="AC43" s="1837" t="s">
        <v>7</v>
      </c>
      <c r="AD43" s="1837"/>
      <c r="AE43" s="1837"/>
      <c r="AF43" s="1837"/>
      <c r="AG43" s="1837" t="s">
        <v>28</v>
      </c>
      <c r="AH43" s="1837"/>
      <c r="AI43" s="1837"/>
      <c r="AJ43" s="1837"/>
    </row>
    <row r="44" spans="2:36" s="895" customFormat="1" ht="12.65" customHeight="1">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5"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9" spans="2:36">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row>
    <row r="50" spans="2:36" s="308" customFormat="1" ht="15.75" hidden="1" customHeight="1">
      <c r="B50" s="283"/>
      <c r="C50" s="307"/>
      <c r="D50" s="307"/>
      <c r="E50" s="2371" t="s">
        <v>287</v>
      </c>
      <c r="F50" s="2268"/>
      <c r="G50" s="2268"/>
      <c r="H50" s="2372"/>
      <c r="I50" s="2373" t="s">
        <v>68</v>
      </c>
      <c r="J50" s="2268"/>
      <c r="K50" s="2268"/>
      <c r="L50" s="2352"/>
      <c r="M50" s="2351" t="s">
        <v>8</v>
      </c>
      <c r="N50" s="2268"/>
      <c r="O50" s="2268"/>
      <c r="P50" s="2372"/>
      <c r="Q50" s="311"/>
      <c r="R50" s="331"/>
      <c r="S50" s="2374" t="s">
        <v>7</v>
      </c>
      <c r="T50" s="2268"/>
      <c r="U50" s="2268"/>
      <c r="V50" s="2268"/>
      <c r="W50" s="331"/>
      <c r="X50" s="312"/>
      <c r="Y50" s="311"/>
      <c r="Z50" s="310"/>
      <c r="AA50" s="2374" t="s">
        <v>28</v>
      </c>
      <c r="AB50" s="2460"/>
      <c r="AC50" s="2460"/>
      <c r="AD50" s="2460"/>
      <c r="AE50" s="331"/>
      <c r="AF50" s="313"/>
      <c r="AG50" s="2374" t="s">
        <v>283</v>
      </c>
      <c r="AH50" s="2460"/>
      <c r="AI50" s="2460"/>
      <c r="AJ50" s="2465"/>
    </row>
    <row r="51" spans="2:36" s="1" customFormat="1" ht="17.149999999999999" hidden="1" customHeight="1">
      <c r="B51" s="329"/>
      <c r="C51" s="329"/>
      <c r="D51" s="329"/>
      <c r="E51" s="2461"/>
      <c r="F51" s="2324"/>
      <c r="G51" s="2324"/>
      <c r="H51" s="2325"/>
      <c r="I51" s="2462"/>
      <c r="J51" s="2324"/>
      <c r="K51" s="2324"/>
      <c r="L51" s="2332"/>
      <c r="M51" s="2461"/>
      <c r="N51" s="2324"/>
      <c r="O51" s="2324"/>
      <c r="P51" s="2325"/>
      <c r="Q51" s="2462"/>
      <c r="R51" s="2324"/>
      <c r="S51" s="2324"/>
      <c r="T51" s="2324"/>
      <c r="U51" s="2324"/>
      <c r="V51" s="2324"/>
      <c r="W51" s="2324"/>
      <c r="X51" s="2325"/>
      <c r="Y51" s="2462"/>
      <c r="Z51" s="1676"/>
      <c r="AA51" s="1676"/>
      <c r="AB51" s="1676"/>
      <c r="AC51" s="1676"/>
      <c r="AD51" s="1676"/>
      <c r="AE51" s="1676"/>
      <c r="AF51" s="2269"/>
      <c r="AG51" s="2324"/>
      <c r="AH51" s="2324"/>
      <c r="AI51" s="2324"/>
      <c r="AJ51" s="2332"/>
    </row>
    <row r="52" spans="2:36" s="1" customFormat="1" ht="17.149999999999999" hidden="1" customHeight="1">
      <c r="B52" s="329"/>
      <c r="C52" s="329"/>
      <c r="D52" s="329"/>
      <c r="E52" s="2338"/>
      <c r="F52" s="2324"/>
      <c r="G52" s="2324"/>
      <c r="H52" s="2325"/>
      <c r="I52" s="2329"/>
      <c r="J52" s="2324"/>
      <c r="K52" s="2324"/>
      <c r="L52" s="2332"/>
      <c r="M52" s="2338"/>
      <c r="N52" s="2324"/>
      <c r="O52" s="2324"/>
      <c r="P52" s="2325"/>
      <c r="Q52" s="2329"/>
      <c r="R52" s="2324"/>
      <c r="S52" s="2324"/>
      <c r="T52" s="2324"/>
      <c r="U52" s="2324"/>
      <c r="V52" s="2324"/>
      <c r="W52" s="2324"/>
      <c r="X52" s="2325"/>
      <c r="Y52" s="2463"/>
      <c r="Z52" s="1676"/>
      <c r="AA52" s="1676"/>
      <c r="AB52" s="1676"/>
      <c r="AC52" s="1676"/>
      <c r="AD52" s="1676"/>
      <c r="AE52" s="1676"/>
      <c r="AF52" s="2269"/>
      <c r="AG52" s="2324"/>
      <c r="AH52" s="2324"/>
      <c r="AI52" s="2324"/>
      <c r="AJ52" s="2332"/>
    </row>
    <row r="53" spans="2:36" s="1" customFormat="1" ht="17.149999999999999" hidden="1" customHeight="1" thickBot="1">
      <c r="B53" s="329"/>
      <c r="C53" s="329"/>
      <c r="D53" s="329"/>
      <c r="E53" s="2339"/>
      <c r="F53" s="2326"/>
      <c r="G53" s="2326"/>
      <c r="H53" s="2327"/>
      <c r="I53" s="2330"/>
      <c r="J53" s="2326"/>
      <c r="K53" s="2326"/>
      <c r="L53" s="2333"/>
      <c r="M53" s="2339"/>
      <c r="N53" s="2326"/>
      <c r="O53" s="2326"/>
      <c r="P53" s="2327"/>
      <c r="Q53" s="2330"/>
      <c r="R53" s="2326"/>
      <c r="S53" s="2326"/>
      <c r="T53" s="2326"/>
      <c r="U53" s="2326"/>
      <c r="V53" s="2326"/>
      <c r="W53" s="2326"/>
      <c r="X53" s="2327"/>
      <c r="Y53" s="2464"/>
      <c r="Z53" s="2270"/>
      <c r="AA53" s="2270"/>
      <c r="AB53" s="2270"/>
      <c r="AC53" s="2270"/>
      <c r="AD53" s="2270"/>
      <c r="AE53" s="2270"/>
      <c r="AF53" s="2271"/>
      <c r="AG53" s="2326"/>
      <c r="AH53" s="2326"/>
      <c r="AI53" s="2326"/>
      <c r="AJ53" s="2333"/>
    </row>
  </sheetData>
  <sheetProtection sheet="1" selectLockedCells="1"/>
  <mergeCells count="75">
    <mergeCell ref="J27:K27"/>
    <mergeCell ref="J28:K28"/>
    <mergeCell ref="J25:K26"/>
    <mergeCell ref="M50:P50"/>
    <mergeCell ref="Y44:AB47"/>
    <mergeCell ref="AC44:AF47"/>
    <mergeCell ref="AG44:AJ47"/>
    <mergeCell ref="U44:X47"/>
    <mergeCell ref="S50:V50"/>
    <mergeCell ref="AA50:AD50"/>
    <mergeCell ref="Q44:T47"/>
    <mergeCell ref="R10:AJ10"/>
    <mergeCell ref="R11:AJ11"/>
    <mergeCell ref="Q43:T43"/>
    <mergeCell ref="U43:X43"/>
    <mergeCell ref="Y43:AB43"/>
    <mergeCell ref="AC43:AF43"/>
    <mergeCell ref="AG43:AJ43"/>
    <mergeCell ref="B13:AJ13"/>
    <mergeCell ref="B19:AJ19"/>
    <mergeCell ref="B21:B22"/>
    <mergeCell ref="C21:H22"/>
    <mergeCell ref="X29:AJ30"/>
    <mergeCell ref="B31:B32"/>
    <mergeCell ref="C31:H32"/>
    <mergeCell ref="J31:K32"/>
    <mergeCell ref="J21:K22"/>
    <mergeCell ref="AG51:AJ53"/>
    <mergeCell ref="AQ15:AW18"/>
    <mergeCell ref="AQ19:AW21"/>
    <mergeCell ref="E51:H53"/>
    <mergeCell ref="I51:L53"/>
    <mergeCell ref="M51:P53"/>
    <mergeCell ref="Q51:X53"/>
    <mergeCell ref="Y51:AF53"/>
    <mergeCell ref="AQ24:AW25"/>
    <mergeCell ref="C25:H26"/>
    <mergeCell ref="AG50:AJ50"/>
    <mergeCell ref="C33:H42"/>
    <mergeCell ref="J33:AJ42"/>
    <mergeCell ref="E50:H50"/>
    <mergeCell ref="I50:L50"/>
    <mergeCell ref="J23:K24"/>
    <mergeCell ref="AX24:AZ25"/>
    <mergeCell ref="AQ26:AW27"/>
    <mergeCell ref="AX26:AZ27"/>
    <mergeCell ref="L25:W26"/>
    <mergeCell ref="L31:W32"/>
    <mergeCell ref="L27:W27"/>
    <mergeCell ref="L28:W28"/>
    <mergeCell ref="L29:W30"/>
    <mergeCell ref="L23:AJ24"/>
    <mergeCell ref="Y25:AC26"/>
    <mergeCell ref="AE25:AJ26"/>
    <mergeCell ref="B27:B28"/>
    <mergeCell ref="C27:H28"/>
    <mergeCell ref="B29:B30"/>
    <mergeCell ref="C29:H30"/>
    <mergeCell ref="I29:I30"/>
    <mergeCell ref="I25:I26"/>
    <mergeCell ref="Z1:AJ1"/>
    <mergeCell ref="C3:F3"/>
    <mergeCell ref="X6:AI6"/>
    <mergeCell ref="X7:AI7"/>
    <mergeCell ref="X8:AI8"/>
    <mergeCell ref="C4:L4"/>
    <mergeCell ref="R8:V8"/>
    <mergeCell ref="R6:V6"/>
    <mergeCell ref="R7:V7"/>
    <mergeCell ref="L21:AJ22"/>
    <mergeCell ref="B15:AJ17"/>
    <mergeCell ref="B23:B24"/>
    <mergeCell ref="B25:B26"/>
    <mergeCell ref="C23:H24"/>
    <mergeCell ref="R9:AJ9"/>
  </mergeCells>
  <phoneticPr fontId="3"/>
  <conditionalFormatting sqref="L25:W28">
    <cfRule type="expression" dxfId="23" priority="4" stopIfTrue="1">
      <formula>AND(MONTH(L25)&lt;10,DAY(L25)&gt;9)</formula>
    </cfRule>
    <cfRule type="expression" dxfId="22" priority="5" stopIfTrue="1">
      <formula>AND(MONTH(L25)&lt;10,DAY(L25)&lt;10)</formula>
    </cfRule>
    <cfRule type="expression" dxfId="21" priority="6" stopIfTrue="1">
      <formula>AND(MONTH(L25)&gt;9,DAY(L25)&lt;10)</formula>
    </cfRule>
  </conditionalFormatting>
  <conditionalFormatting sqref="L31:W32">
    <cfRule type="expression" dxfId="20" priority="1" stopIfTrue="1">
      <formula>AND(MONTH(L31)&lt;10,DAY(L31)&gt;9)</formula>
    </cfRule>
    <cfRule type="expression" dxfId="19" priority="2" stopIfTrue="1">
      <formula>AND(MONTH(L31)&lt;10,DAY(L31)&lt;10)</formula>
    </cfRule>
    <cfRule type="expression" dxfId="18" priority="3" stopIfTrue="1">
      <formula>AND(MONTH(L31)&gt;9,DAY(L31)&lt;10)</formula>
    </cfRule>
  </conditionalFormatting>
  <dataValidations count="1">
    <dataValidation type="list" allowBlank="1" showInputMessage="1" showErrorMessage="1" sqref="AX24:AZ27" xr:uid="{00000000-0002-0000-1900-000000000000}">
      <formula1>$AM$19:$AM$21</formula1>
    </dataValidation>
  </dataValidations>
  <pageMargins left="0.98425196850393704" right="0.59055118110236227" top="0.78740157480314965" bottom="0.98425196850393704" header="0.51181102362204722" footer="0.51181102362204722"/>
  <pageSetup paperSize="9" scale="97" orientation="portrait" r:id="rId1"/>
  <headerFooter alignWithMargins="0">
    <oddHeader>&amp;L&amp;"ＭＳ 明朝,標準"&amp;8&amp;K00-041第32号（第31条関係）</oddHeader>
    <oddFooter>&amp;R&amp;"ＭＳ 明朝,標準"&amp;8&amp;K00-048受注者⇒監督員</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9">
    <tabColor theme="3" tint="0.59999389629810485"/>
  </sheetPr>
  <dimension ref="A1:BB53"/>
  <sheetViews>
    <sheetView showZeros="0" view="pageBreakPreview" zoomScaleNormal="100" zoomScaleSheetLayoutView="100" workbookViewId="0">
      <selection activeCell="J29" sqref="J29:AJ42"/>
    </sheetView>
  </sheetViews>
  <sheetFormatPr defaultColWidth="2.36328125" defaultRowHeight="13"/>
  <cols>
    <col min="1" max="1" width="10" style="106" customWidth="1"/>
    <col min="2" max="36" width="2.36328125" style="106"/>
    <col min="37" max="37" width="2.36328125" style="106" customWidth="1"/>
    <col min="38" max="38" width="2.36328125" style="106" hidden="1" customWidth="1"/>
    <col min="39" max="40" width="2.36328125" style="106" customWidth="1"/>
    <col min="41" max="45" width="2.36328125" style="106"/>
    <col min="46" max="46" width="18.453125" style="106" customWidth="1"/>
    <col min="47" max="48" width="2.36328125" style="106"/>
    <col min="49" max="49" width="10" style="106" customWidth="1"/>
    <col min="50" max="16384" width="2.36328125" style="106"/>
  </cols>
  <sheetData>
    <row r="1" spans="1:54" ht="19.5" customHeight="1">
      <c r="W1" s="217"/>
      <c r="X1" s="218"/>
      <c r="Y1" s="303"/>
      <c r="Z1" s="1556"/>
      <c r="AA1" s="2470"/>
      <c r="AB1" s="2470"/>
      <c r="AC1" s="2470"/>
      <c r="AD1" s="2470"/>
      <c r="AE1" s="2470"/>
      <c r="AF1" s="2470"/>
      <c r="AG1" s="2470"/>
      <c r="AH1" s="2470"/>
      <c r="AI1" s="2470"/>
      <c r="AJ1" s="1557"/>
      <c r="AL1" s="397" t="s">
        <v>223</v>
      </c>
      <c r="AN1" s="476" t="s">
        <v>258</v>
      </c>
    </row>
    <row r="2" spans="1:54" ht="15" customHeight="1"/>
    <row r="3" spans="1:54" s="589" customFormat="1" ht="15" customHeight="1">
      <c r="A3" s="613"/>
      <c r="C3" s="1843" t="s">
        <v>292</v>
      </c>
      <c r="D3" s="1844"/>
      <c r="E3" s="1844"/>
      <c r="F3" s="1844"/>
      <c r="G3" s="587"/>
      <c r="H3" s="587"/>
    </row>
    <row r="4" spans="1:54" s="589" customFormat="1" ht="20.149999999999999" customHeight="1">
      <c r="A4" s="613"/>
      <c r="C4" s="1558" t="str">
        <f>IF(各項目入力表!B10=各項目入力表!A19,"平　塚　市　長",+IF(各項目入力表!B10=各項目入力表!A20,"平塚市病院事業管理者",""))</f>
        <v/>
      </c>
      <c r="D4" s="1668"/>
      <c r="E4" s="1668"/>
      <c r="F4" s="1668"/>
      <c r="G4" s="1668"/>
      <c r="H4" s="1668"/>
      <c r="I4" s="1668"/>
      <c r="J4" s="1668"/>
      <c r="K4" s="1668"/>
      <c r="L4" s="1668"/>
      <c r="M4" s="587"/>
      <c r="N4" s="588"/>
      <c r="O4" s="588"/>
      <c r="P4" s="588"/>
      <c r="Q4" s="588"/>
      <c r="R4" s="588"/>
      <c r="AM4" s="106"/>
      <c r="AN4" s="106"/>
    </row>
    <row r="5" spans="1:54" ht="15" customHeight="1">
      <c r="Y5" s="107"/>
      <c r="Z5" s="107"/>
      <c r="AA5" s="107"/>
      <c r="AB5" s="107"/>
      <c r="AC5" s="107"/>
      <c r="AD5" s="107"/>
      <c r="AE5" s="107"/>
      <c r="AF5" s="107"/>
      <c r="AG5" s="107"/>
      <c r="AH5" s="107"/>
      <c r="AI5" s="107"/>
      <c r="AL5" s="106" t="s">
        <v>340</v>
      </c>
    </row>
    <row r="6" spans="1:54" s="91" customFormat="1" ht="30" customHeight="1">
      <c r="A6" s="613"/>
      <c r="K6" s="35"/>
      <c r="L6" s="35"/>
      <c r="M6" s="35"/>
      <c r="N6" s="35"/>
      <c r="O6" s="35"/>
      <c r="P6" s="35"/>
      <c r="Q6" s="35"/>
      <c r="R6" s="1841" t="s">
        <v>65</v>
      </c>
      <c r="S6" s="1010"/>
      <c r="T6" s="1010"/>
      <c r="U6" s="1010"/>
      <c r="V6" s="1010"/>
      <c r="W6" s="508"/>
      <c r="X6" s="2487">
        <f>各項目入力表!F3</f>
        <v>0</v>
      </c>
      <c r="Y6" s="964"/>
      <c r="Z6" s="964"/>
      <c r="AA6" s="964"/>
      <c r="AB6" s="964"/>
      <c r="AC6" s="964"/>
      <c r="AD6" s="964"/>
      <c r="AE6" s="964"/>
      <c r="AF6" s="964"/>
      <c r="AG6" s="964"/>
      <c r="AH6" s="964"/>
      <c r="AI6" s="964"/>
    </row>
    <row r="7" spans="1:54" s="91" customFormat="1" ht="30" customHeight="1">
      <c r="A7" s="613"/>
      <c r="R7" s="1841" t="s">
        <v>29</v>
      </c>
      <c r="S7" s="1010"/>
      <c r="T7" s="1010"/>
      <c r="U7" s="1010"/>
      <c r="V7" s="1010"/>
      <c r="W7" s="508"/>
      <c r="X7" s="2487">
        <f>各項目入力表!F4</f>
        <v>0</v>
      </c>
      <c r="Y7" s="964"/>
      <c r="Z7" s="964"/>
      <c r="AA7" s="964"/>
      <c r="AB7" s="964"/>
      <c r="AC7" s="964"/>
      <c r="AD7" s="964"/>
      <c r="AE7" s="964"/>
      <c r="AF7" s="964"/>
      <c r="AG7" s="964"/>
      <c r="AH7" s="964"/>
      <c r="AI7" s="964"/>
    </row>
    <row r="8" spans="1:54" s="91" customFormat="1" ht="30" customHeight="1">
      <c r="A8" s="613"/>
      <c r="R8" s="1841" t="s">
        <v>30</v>
      </c>
      <c r="S8" s="1010"/>
      <c r="T8" s="1010"/>
      <c r="U8" s="1010"/>
      <c r="V8" s="1010"/>
      <c r="W8" s="508"/>
      <c r="X8" s="2487">
        <f>各項目入力表!F5</f>
        <v>0</v>
      </c>
      <c r="Y8" s="964"/>
      <c r="Z8" s="964"/>
      <c r="AA8" s="964"/>
      <c r="AB8" s="964"/>
      <c r="AC8" s="964"/>
      <c r="AD8" s="964"/>
      <c r="AE8" s="964"/>
      <c r="AF8" s="964"/>
      <c r="AG8" s="964"/>
      <c r="AH8" s="964"/>
      <c r="AI8" s="964"/>
      <c r="AJ8" s="467" t="s">
        <v>60</v>
      </c>
    </row>
    <row r="9" spans="1:54" s="895" customFormat="1" ht="12" customHeight="1">
      <c r="R9" s="1402" t="s">
        <v>731</v>
      </c>
      <c r="S9" s="1402"/>
      <c r="T9" s="1402"/>
      <c r="U9" s="1402"/>
      <c r="V9" s="1402"/>
      <c r="W9" s="1402"/>
      <c r="X9" s="1402"/>
      <c r="Y9" s="1402"/>
      <c r="Z9" s="1402"/>
      <c r="AA9" s="1402"/>
      <c r="AB9" s="1402"/>
      <c r="AC9" s="1402"/>
      <c r="AD9" s="1402"/>
      <c r="AE9" s="1402"/>
      <c r="AF9" s="1402"/>
      <c r="AG9" s="1402"/>
      <c r="AH9" s="1402"/>
      <c r="AI9" s="1402"/>
      <c r="AJ9" s="1402"/>
    </row>
    <row r="10" spans="1:54" s="895" customFormat="1" ht="12" customHeight="1">
      <c r="R10" s="1403" t="s">
        <v>732</v>
      </c>
      <c r="S10" s="1403"/>
      <c r="T10" s="1403"/>
      <c r="U10" s="1403"/>
      <c r="V10" s="1403"/>
      <c r="W10" s="1403"/>
      <c r="X10" s="1403"/>
      <c r="Y10" s="1403"/>
      <c r="Z10" s="1403"/>
      <c r="AA10" s="1403"/>
      <c r="AB10" s="1403"/>
      <c r="AC10" s="1403"/>
      <c r="AD10" s="1403"/>
      <c r="AE10" s="1403"/>
      <c r="AF10" s="1403"/>
      <c r="AG10" s="1403"/>
      <c r="AH10" s="1403"/>
      <c r="AI10" s="1403"/>
      <c r="AJ10" s="1403"/>
    </row>
    <row r="11" spans="1:54" s="895" customFormat="1" ht="12" customHeight="1">
      <c r="R11" s="1403" t="s">
        <v>733</v>
      </c>
      <c r="S11" s="1403"/>
      <c r="T11" s="1403"/>
      <c r="U11" s="1403"/>
      <c r="V11" s="1403"/>
      <c r="W11" s="1403"/>
      <c r="X11" s="1403"/>
      <c r="Y11" s="1403"/>
      <c r="Z11" s="1403"/>
      <c r="AA11" s="1403"/>
      <c r="AB11" s="1403"/>
      <c r="AC11" s="1403"/>
      <c r="AD11" s="1403"/>
      <c r="AE11" s="1403"/>
      <c r="AF11" s="1403"/>
      <c r="AG11" s="1403"/>
      <c r="AH11" s="1403"/>
      <c r="AI11" s="1403"/>
      <c r="AJ11" s="1403"/>
    </row>
    <row r="12" spans="1:54" ht="15" customHeight="1"/>
    <row r="13" spans="1:54" ht="30" customHeight="1">
      <c r="B13" s="463"/>
      <c r="C13" s="463"/>
      <c r="D13" s="463"/>
      <c r="E13" s="463"/>
      <c r="F13" s="463"/>
      <c r="G13" s="463"/>
      <c r="H13" s="463"/>
      <c r="I13" s="2507" t="s">
        <v>498</v>
      </c>
      <c r="J13" s="1743"/>
      <c r="K13" s="1743"/>
      <c r="L13" s="1743"/>
      <c r="M13" s="1743"/>
      <c r="N13" s="1743"/>
      <c r="O13" s="1743"/>
      <c r="P13" s="1743"/>
      <c r="Q13" s="1743"/>
      <c r="R13" s="1743"/>
      <c r="S13" s="1743"/>
      <c r="T13" s="1743"/>
      <c r="U13" s="1743"/>
      <c r="V13" s="1743"/>
      <c r="W13" s="1743"/>
      <c r="X13" s="1743"/>
      <c r="Y13" s="1743"/>
      <c r="Z13" s="1743"/>
      <c r="AA13" s="1743"/>
      <c r="AB13" s="1743"/>
      <c r="AC13" s="1743"/>
      <c r="AD13" s="463"/>
      <c r="AE13" s="463"/>
      <c r="AF13" s="463"/>
      <c r="AG13" s="463"/>
      <c r="AH13" s="463"/>
      <c r="AI13" s="463"/>
      <c r="AJ13" s="464"/>
      <c r="AO13" s="460"/>
      <c r="AP13" s="455"/>
      <c r="AQ13" s="455"/>
      <c r="AR13" s="455"/>
      <c r="AS13" s="455"/>
      <c r="AT13" s="455"/>
      <c r="AU13" s="455"/>
      <c r="AV13" s="448"/>
      <c r="AW13" s="448"/>
      <c r="AX13" s="448"/>
      <c r="AY13" s="448"/>
      <c r="AZ13" s="448"/>
      <c r="BA13" s="448"/>
      <c r="BB13" s="448"/>
    </row>
    <row r="14" spans="1:54" ht="15" customHeight="1">
      <c r="AO14" s="455"/>
      <c r="AP14" s="455"/>
      <c r="AQ14" s="455"/>
      <c r="AR14" s="455"/>
      <c r="AS14" s="455"/>
      <c r="AT14" s="455"/>
      <c r="AU14" s="455"/>
      <c r="AV14" s="448"/>
      <c r="AW14" s="448"/>
      <c r="AX14" s="448"/>
      <c r="AY14" s="448"/>
      <c r="AZ14" s="448"/>
      <c r="BA14" s="448"/>
      <c r="BB14" s="448"/>
    </row>
    <row r="15" spans="1:54" ht="20.149999999999999" customHeight="1">
      <c r="B15" s="2508" t="s">
        <v>318</v>
      </c>
      <c r="C15" s="1844"/>
      <c r="D15" s="1844"/>
      <c r="E15" s="1844"/>
      <c r="F15" s="1844"/>
      <c r="G15" s="1844"/>
      <c r="H15" s="1844"/>
      <c r="I15" s="1844"/>
      <c r="J15" s="1343" t="str">
        <f>IF(I13=AL16,"第３８条第１項","第３１条第４項")</f>
        <v>第３１条第４項</v>
      </c>
      <c r="K15" s="1009"/>
      <c r="L15" s="1009"/>
      <c r="M15" s="1009"/>
      <c r="N15" s="1009"/>
      <c r="O15" s="1009"/>
      <c r="P15" s="1009"/>
      <c r="Q15" s="1393" t="s">
        <v>708</v>
      </c>
      <c r="R15" s="1668"/>
      <c r="S15" s="1668"/>
      <c r="T15" s="1668"/>
      <c r="U15" s="1668"/>
      <c r="V15" s="1668"/>
      <c r="W15" s="1668"/>
      <c r="X15" s="1668"/>
      <c r="Y15" s="1668"/>
      <c r="Z15" s="1668"/>
      <c r="AA15" s="1668"/>
      <c r="AB15" s="1668"/>
      <c r="AC15" s="1668"/>
      <c r="AD15" s="1668"/>
      <c r="AE15" s="1668"/>
      <c r="AF15" s="1668"/>
      <c r="AG15" s="1668"/>
      <c r="AH15" s="1668"/>
      <c r="AI15" s="1668"/>
      <c r="AJ15" s="1668"/>
      <c r="AL15" s="106" t="s">
        <v>319</v>
      </c>
      <c r="AO15" s="1368" t="s">
        <v>321</v>
      </c>
      <c r="AP15" s="1010"/>
      <c r="AQ15" s="1010"/>
      <c r="AR15" s="1010"/>
      <c r="AS15" s="1010"/>
      <c r="AT15" s="1010"/>
      <c r="AU15" s="1010"/>
      <c r="AV15" s="1010"/>
      <c r="AW15" s="1010"/>
      <c r="AX15" s="1010"/>
      <c r="AY15" s="1010"/>
      <c r="AZ15" s="1010"/>
      <c r="BA15" s="448"/>
      <c r="BB15" s="448"/>
    </row>
    <row r="16" spans="1:54" ht="15" customHeight="1">
      <c r="AL16" s="106" t="s">
        <v>320</v>
      </c>
      <c r="AO16" s="1010"/>
      <c r="AP16" s="1010"/>
      <c r="AQ16" s="1010"/>
      <c r="AR16" s="1010"/>
      <c r="AS16" s="1010"/>
      <c r="AT16" s="1010"/>
      <c r="AU16" s="1010"/>
      <c r="AV16" s="1010"/>
      <c r="AW16" s="1010"/>
      <c r="AX16" s="1010"/>
      <c r="AY16" s="1010"/>
      <c r="AZ16" s="1010"/>
    </row>
    <row r="17" spans="1:52" ht="20.149999999999999" customHeight="1">
      <c r="B17" s="2498" t="s">
        <v>323</v>
      </c>
      <c r="C17" s="1010"/>
      <c r="D17" s="1010"/>
      <c r="E17" s="1010"/>
      <c r="F17" s="1010"/>
      <c r="G17" s="1010"/>
      <c r="H17" s="1010"/>
      <c r="I17" s="1010"/>
      <c r="J17" s="1010"/>
      <c r="K17" s="1010"/>
      <c r="L17" s="1010"/>
      <c r="M17" s="1010"/>
      <c r="N17" s="1010"/>
      <c r="O17" s="1010"/>
      <c r="P17" s="1010"/>
      <c r="Q17" s="1010"/>
      <c r="R17" s="1010"/>
      <c r="S17" s="1010"/>
      <c r="T17" s="1010"/>
      <c r="U17" s="1010"/>
      <c r="V17" s="1010"/>
      <c r="W17" s="1010"/>
      <c r="X17" s="1010"/>
      <c r="Y17" s="1010"/>
      <c r="Z17" s="1010"/>
      <c r="AA17" s="1010"/>
      <c r="AB17" s="1010"/>
      <c r="AC17" s="1010"/>
      <c r="AD17" s="1010"/>
      <c r="AE17" s="1010"/>
      <c r="AF17" s="1010"/>
      <c r="AG17" s="1010"/>
      <c r="AH17" s="1010"/>
      <c r="AI17" s="1010"/>
      <c r="AJ17" s="1010"/>
      <c r="AO17" s="1010"/>
      <c r="AP17" s="1010"/>
      <c r="AQ17" s="1010"/>
      <c r="AR17" s="1010"/>
      <c r="AS17" s="1010"/>
      <c r="AT17" s="1010"/>
      <c r="AU17" s="1010"/>
      <c r="AV17" s="1010"/>
      <c r="AW17" s="1010"/>
      <c r="AX17" s="1010"/>
      <c r="AY17" s="1010"/>
      <c r="AZ17" s="1010"/>
    </row>
    <row r="18" spans="1:52" ht="15" customHeight="1" thickBot="1"/>
    <row r="19" spans="1:52" s="91" customFormat="1" ht="15" customHeight="1" thickTop="1">
      <c r="A19" s="613"/>
      <c r="B19" s="2305"/>
      <c r="C19" s="1916" t="s">
        <v>87</v>
      </c>
      <c r="D19" s="1035"/>
      <c r="E19" s="1035"/>
      <c r="F19" s="1035"/>
      <c r="G19" s="1035"/>
      <c r="H19" s="1035"/>
      <c r="I19" s="172"/>
      <c r="J19" s="2348"/>
      <c r="K19" s="2349"/>
      <c r="L19" s="2344">
        <f>各項目入力表!B3</f>
        <v>0</v>
      </c>
      <c r="M19" s="2344"/>
      <c r="N19" s="2344"/>
      <c r="O19" s="2344"/>
      <c r="P19" s="2344"/>
      <c r="Q19" s="2344"/>
      <c r="R19" s="2344"/>
      <c r="S19" s="2344"/>
      <c r="T19" s="2344"/>
      <c r="U19" s="2344"/>
      <c r="V19" s="2344"/>
      <c r="W19" s="2344"/>
      <c r="X19" s="2344"/>
      <c r="Y19" s="2344"/>
      <c r="Z19" s="2344"/>
      <c r="AA19" s="2344"/>
      <c r="AB19" s="2344"/>
      <c r="AC19" s="2344"/>
      <c r="AD19" s="2344"/>
      <c r="AE19" s="2344"/>
      <c r="AF19" s="2344"/>
      <c r="AG19" s="2344"/>
      <c r="AH19" s="2344"/>
      <c r="AI19" s="2344"/>
      <c r="AJ19" s="2345"/>
      <c r="AO19" s="1759" t="s">
        <v>322</v>
      </c>
      <c r="AP19" s="1010"/>
      <c r="AQ19" s="1010"/>
      <c r="AR19" s="1010"/>
      <c r="AS19" s="1010"/>
      <c r="AT19" s="1010"/>
      <c r="AU19" s="1854"/>
      <c r="AV19" s="1761" t="s">
        <v>279</v>
      </c>
      <c r="AW19" s="1855"/>
      <c r="AX19" s="1856"/>
    </row>
    <row r="20" spans="1:52" s="91" customFormat="1" ht="15" customHeight="1" thickBot="1">
      <c r="A20" s="613"/>
      <c r="B20" s="2455"/>
      <c r="C20" s="1004"/>
      <c r="D20" s="1004"/>
      <c r="E20" s="1004"/>
      <c r="F20" s="1004"/>
      <c r="G20" s="1004"/>
      <c r="H20" s="1004"/>
      <c r="I20" s="173"/>
      <c r="J20" s="1105"/>
      <c r="K20" s="1057"/>
      <c r="L20" s="2466"/>
      <c r="M20" s="2466"/>
      <c r="N20" s="2466"/>
      <c r="O20" s="2466"/>
      <c r="P20" s="2466"/>
      <c r="Q20" s="2466"/>
      <c r="R20" s="2466"/>
      <c r="S20" s="2466"/>
      <c r="T20" s="2466"/>
      <c r="U20" s="2466"/>
      <c r="V20" s="2466"/>
      <c r="W20" s="2466"/>
      <c r="X20" s="2466"/>
      <c r="Y20" s="2466"/>
      <c r="Z20" s="2466"/>
      <c r="AA20" s="2466"/>
      <c r="AB20" s="2466"/>
      <c r="AC20" s="2466"/>
      <c r="AD20" s="2466"/>
      <c r="AE20" s="2466"/>
      <c r="AF20" s="2466"/>
      <c r="AG20" s="2466"/>
      <c r="AH20" s="2466"/>
      <c r="AI20" s="2466"/>
      <c r="AJ20" s="2467"/>
      <c r="AO20" s="1010"/>
      <c r="AP20" s="1010"/>
      <c r="AQ20" s="1010"/>
      <c r="AR20" s="1010"/>
      <c r="AS20" s="1010"/>
      <c r="AT20" s="1010"/>
      <c r="AU20" s="1854"/>
      <c r="AV20" s="1857"/>
      <c r="AW20" s="1858"/>
      <c r="AX20" s="1859"/>
    </row>
    <row r="21" spans="1:52" s="91" customFormat="1" ht="15" customHeight="1" thickTop="1">
      <c r="A21" s="613"/>
      <c r="B21" s="1882"/>
      <c r="C21" s="1884" t="s">
        <v>100</v>
      </c>
      <c r="D21" s="1001"/>
      <c r="E21" s="1001"/>
      <c r="F21" s="1001"/>
      <c r="G21" s="1001"/>
      <c r="H21" s="1001"/>
      <c r="I21" s="1885"/>
      <c r="J21" s="1850"/>
      <c r="K21" s="1465"/>
      <c r="L21" s="1781">
        <f>各項目入力表!B6</f>
        <v>0</v>
      </c>
      <c r="M21" s="1781"/>
      <c r="N21" s="1781"/>
      <c r="O21" s="1781"/>
      <c r="P21" s="1781"/>
      <c r="Q21" s="1781"/>
      <c r="R21" s="1781"/>
      <c r="S21" s="1781"/>
      <c r="T21" s="1781"/>
      <c r="U21" s="1781"/>
      <c r="V21" s="1781"/>
      <c r="W21" s="1851"/>
      <c r="X21" s="404"/>
      <c r="Y21" s="1001" t="s">
        <v>302</v>
      </c>
      <c r="Z21" s="1088"/>
      <c r="AA21" s="1088"/>
      <c r="AB21" s="1088"/>
      <c r="AC21" s="1088"/>
      <c r="AD21" s="405"/>
      <c r="AE21" s="1866">
        <f>各項目入力表!B5</f>
        <v>0</v>
      </c>
      <c r="AF21" s="1131"/>
      <c r="AG21" s="1131"/>
      <c r="AH21" s="1131"/>
      <c r="AI21" s="1131"/>
      <c r="AJ21" s="2442"/>
    </row>
    <row r="22" spans="1:52" s="91" customFormat="1" ht="15" customHeight="1">
      <c r="A22" s="613"/>
      <c r="B22" s="1883"/>
      <c r="C22" s="978"/>
      <c r="D22" s="978"/>
      <c r="E22" s="978"/>
      <c r="F22" s="978"/>
      <c r="G22" s="978"/>
      <c r="H22" s="978"/>
      <c r="I22" s="1886"/>
      <c r="J22" s="1466"/>
      <c r="K22" s="1467"/>
      <c r="L22" s="1852"/>
      <c r="M22" s="1852"/>
      <c r="N22" s="1852"/>
      <c r="O22" s="1852"/>
      <c r="P22" s="1852"/>
      <c r="Q22" s="1852"/>
      <c r="R22" s="1852"/>
      <c r="S22" s="1852"/>
      <c r="T22" s="1852"/>
      <c r="U22" s="1852"/>
      <c r="V22" s="1852"/>
      <c r="W22" s="1853"/>
      <c r="X22" s="403"/>
      <c r="Y22" s="1007"/>
      <c r="Z22" s="1007"/>
      <c r="AA22" s="1007"/>
      <c r="AB22" s="1007"/>
      <c r="AC22" s="1007"/>
      <c r="AD22" s="402"/>
      <c r="AE22" s="2421"/>
      <c r="AF22" s="2422"/>
      <c r="AG22" s="2422"/>
      <c r="AH22" s="2422"/>
      <c r="AI22" s="2422"/>
      <c r="AJ22" s="2443"/>
    </row>
    <row r="23" spans="1:52" s="91" customFormat="1" ht="15" customHeight="1">
      <c r="A23" s="613"/>
      <c r="B23" s="1882"/>
      <c r="C23" s="2501" t="s">
        <v>317</v>
      </c>
      <c r="D23" s="2501"/>
      <c r="E23" s="2501"/>
      <c r="F23" s="2501"/>
      <c r="G23" s="2501"/>
      <c r="H23" s="2501"/>
      <c r="I23" s="1885"/>
      <c r="J23" s="135"/>
      <c r="K23" s="136"/>
      <c r="L23" s="2446">
        <f>IF(AV19=AL27,各項目入力表!D7,+IF(AV19=AL28,各項目入力表!D8,各項目入力表!B9))</f>
        <v>0</v>
      </c>
      <c r="M23" s="2437"/>
      <c r="N23" s="2437"/>
      <c r="O23" s="2437"/>
      <c r="P23" s="2437"/>
      <c r="Q23" s="2437"/>
      <c r="R23" s="2437"/>
      <c r="S23" s="2437"/>
      <c r="T23" s="2437"/>
      <c r="U23" s="2437"/>
      <c r="V23" s="2437"/>
      <c r="W23" s="2437"/>
      <c r="X23" s="1088" t="s">
        <v>497</v>
      </c>
      <c r="Y23" s="1088"/>
      <c r="Z23" s="1088"/>
      <c r="AA23" s="1088"/>
      <c r="AB23" s="1088"/>
      <c r="AC23" s="1088"/>
      <c r="AD23" s="1088"/>
      <c r="AE23" s="1088"/>
      <c r="AF23" s="1088"/>
      <c r="AG23" s="1088"/>
      <c r="AH23" s="1088"/>
      <c r="AI23" s="1088"/>
      <c r="AJ23" s="2357"/>
    </row>
    <row r="24" spans="1:52" s="91" customFormat="1" ht="15" customHeight="1">
      <c r="A24" s="613"/>
      <c r="B24" s="2367"/>
      <c r="C24" s="2502"/>
      <c r="D24" s="2502"/>
      <c r="E24" s="2502"/>
      <c r="F24" s="2502"/>
      <c r="G24" s="2502"/>
      <c r="H24" s="2502"/>
      <c r="I24" s="2370"/>
      <c r="J24" s="137"/>
      <c r="K24" s="138"/>
      <c r="L24" s="2440"/>
      <c r="M24" s="2440"/>
      <c r="N24" s="2440"/>
      <c r="O24" s="2440"/>
      <c r="P24" s="2440"/>
      <c r="Q24" s="2440"/>
      <c r="R24" s="2440"/>
      <c r="S24" s="2440"/>
      <c r="T24" s="2440"/>
      <c r="U24" s="2440"/>
      <c r="V24" s="2440"/>
      <c r="W24" s="2440"/>
      <c r="X24" s="1007"/>
      <c r="Y24" s="1007"/>
      <c r="Z24" s="1007"/>
      <c r="AA24" s="1007"/>
      <c r="AB24" s="1007"/>
      <c r="AC24" s="1007"/>
      <c r="AD24" s="1007"/>
      <c r="AE24" s="1007"/>
      <c r="AF24" s="1007"/>
      <c r="AG24" s="1007"/>
      <c r="AH24" s="1007"/>
      <c r="AI24" s="1007"/>
      <c r="AJ24" s="2358"/>
    </row>
    <row r="25" spans="1:52" s="462" customFormat="1" ht="15" customHeight="1">
      <c r="A25" s="613"/>
      <c r="B25" s="1882"/>
      <c r="C25" s="2505" t="str">
        <f>IF(I13=AL16,"部分引渡しに係る請負代金額","")</f>
        <v/>
      </c>
      <c r="D25" s="2505"/>
      <c r="E25" s="2505"/>
      <c r="F25" s="2505"/>
      <c r="G25" s="2505"/>
      <c r="H25" s="2505"/>
      <c r="I25" s="1885"/>
      <c r="J25" s="180"/>
      <c r="K25" s="174"/>
      <c r="L25" s="2471"/>
      <c r="M25" s="2405"/>
      <c r="N25" s="2405"/>
      <c r="O25" s="2405"/>
      <c r="P25" s="2405"/>
      <c r="Q25" s="2405"/>
      <c r="R25" s="2405"/>
      <c r="S25" s="2405"/>
      <c r="T25" s="2405"/>
      <c r="U25" s="2405"/>
      <c r="V25" s="2405"/>
      <c r="W25" s="2405"/>
      <c r="X25" s="1088" t="str">
        <f>IF(I13=AL16,"（税込額）","")</f>
        <v/>
      </c>
      <c r="Y25" s="1088"/>
      <c r="Z25" s="1088"/>
      <c r="AA25" s="1088"/>
      <c r="AB25" s="1088"/>
      <c r="AC25" s="1088"/>
      <c r="AD25" s="1088"/>
      <c r="AE25" s="1088"/>
      <c r="AF25" s="1088"/>
      <c r="AG25" s="1088"/>
      <c r="AH25" s="1088"/>
      <c r="AI25" s="1088"/>
      <c r="AJ25" s="2357"/>
    </row>
    <row r="26" spans="1:52" s="462" customFormat="1" ht="15" customHeight="1">
      <c r="A26" s="613"/>
      <c r="B26" s="2367"/>
      <c r="C26" s="2506"/>
      <c r="D26" s="2506"/>
      <c r="E26" s="2506"/>
      <c r="F26" s="2506"/>
      <c r="G26" s="2506"/>
      <c r="H26" s="2506"/>
      <c r="I26" s="2370"/>
      <c r="J26" s="137"/>
      <c r="K26" s="138"/>
      <c r="L26" s="2408"/>
      <c r="M26" s="2408"/>
      <c r="N26" s="2408"/>
      <c r="O26" s="2408"/>
      <c r="P26" s="2408"/>
      <c r="Q26" s="2408"/>
      <c r="R26" s="2408"/>
      <c r="S26" s="2408"/>
      <c r="T26" s="2408"/>
      <c r="U26" s="2408"/>
      <c r="V26" s="2408"/>
      <c r="W26" s="2408"/>
      <c r="X26" s="1007"/>
      <c r="Y26" s="1007"/>
      <c r="Z26" s="1007"/>
      <c r="AA26" s="1007"/>
      <c r="AB26" s="1007"/>
      <c r="AC26" s="1007"/>
      <c r="AD26" s="1007"/>
      <c r="AE26" s="1007"/>
      <c r="AF26" s="1007"/>
      <c r="AG26" s="1007"/>
      <c r="AH26" s="1007"/>
      <c r="AI26" s="1007"/>
      <c r="AJ26" s="2358"/>
    </row>
    <row r="27" spans="1:52" s="91" customFormat="1" ht="15" customHeight="1">
      <c r="A27" s="613"/>
      <c r="B27" s="2275"/>
      <c r="C27" s="1848" t="s">
        <v>110</v>
      </c>
      <c r="D27" s="1848"/>
      <c r="E27" s="1848"/>
      <c r="F27" s="1848"/>
      <c r="G27" s="1848"/>
      <c r="H27" s="1848"/>
      <c r="I27" s="117"/>
      <c r="J27" s="1921"/>
      <c r="K27" s="1849"/>
      <c r="L27" s="1784">
        <v>44531</v>
      </c>
      <c r="M27" s="1784"/>
      <c r="N27" s="1784"/>
      <c r="O27" s="1784"/>
      <c r="P27" s="1784"/>
      <c r="Q27" s="1784"/>
      <c r="R27" s="1784"/>
      <c r="S27" s="1784"/>
      <c r="T27" s="1784"/>
      <c r="U27" s="1784"/>
      <c r="V27" s="1784"/>
      <c r="W27" s="2150"/>
      <c r="X27" s="123"/>
      <c r="Y27" s="124"/>
      <c r="Z27" s="124"/>
      <c r="AA27" s="124"/>
      <c r="AB27" s="124"/>
      <c r="AC27" s="124"/>
      <c r="AD27" s="124"/>
      <c r="AE27" s="124"/>
      <c r="AF27" s="124"/>
      <c r="AG27" s="124"/>
      <c r="AH27" s="124"/>
      <c r="AI27" s="124"/>
      <c r="AJ27" s="125"/>
      <c r="AL27" s="462" t="s">
        <v>315</v>
      </c>
    </row>
    <row r="28" spans="1:52" s="91" customFormat="1" ht="15" customHeight="1">
      <c r="A28" s="613"/>
      <c r="B28" s="2503"/>
      <c r="C28" s="2504"/>
      <c r="D28" s="2504"/>
      <c r="E28" s="2504"/>
      <c r="F28" s="2504"/>
      <c r="G28" s="2504"/>
      <c r="H28" s="2504"/>
      <c r="I28" s="118"/>
      <c r="J28" s="1923"/>
      <c r="K28" s="1917"/>
      <c r="L28" s="2307"/>
      <c r="M28" s="2307"/>
      <c r="N28" s="2307"/>
      <c r="O28" s="2307"/>
      <c r="P28" s="2307"/>
      <c r="Q28" s="2307"/>
      <c r="R28" s="2307"/>
      <c r="S28" s="2307"/>
      <c r="T28" s="2307"/>
      <c r="U28" s="2307"/>
      <c r="V28" s="2307"/>
      <c r="W28" s="2308"/>
      <c r="X28" s="130"/>
      <c r="Y28" s="131"/>
      <c r="Z28" s="131"/>
      <c r="AA28" s="131"/>
      <c r="AB28" s="131"/>
      <c r="AC28" s="131"/>
      <c r="AD28" s="131"/>
      <c r="AE28" s="131"/>
      <c r="AF28" s="131"/>
      <c r="AG28" s="131"/>
      <c r="AH28" s="131"/>
      <c r="AI28" s="131"/>
      <c r="AJ28" s="132"/>
      <c r="AL28" s="462" t="s">
        <v>316</v>
      </c>
    </row>
    <row r="29" spans="1:52" ht="15" customHeight="1">
      <c r="B29" s="109"/>
      <c r="C29" s="1849" t="s">
        <v>112</v>
      </c>
      <c r="D29" s="1849"/>
      <c r="E29" s="1849"/>
      <c r="F29" s="1849"/>
      <c r="G29" s="1849"/>
      <c r="H29" s="1849"/>
      <c r="I29" s="117"/>
      <c r="J29" s="2499"/>
      <c r="K29" s="2457"/>
      <c r="L29" s="2457"/>
      <c r="M29" s="2457"/>
      <c r="N29" s="2457"/>
      <c r="O29" s="2457"/>
      <c r="P29" s="2457"/>
      <c r="Q29" s="2457"/>
      <c r="R29" s="2457"/>
      <c r="S29" s="2457"/>
      <c r="T29" s="2457"/>
      <c r="U29" s="2457"/>
      <c r="V29" s="2457"/>
      <c r="W29" s="2457"/>
      <c r="X29" s="2457"/>
      <c r="Y29" s="2457"/>
      <c r="Z29" s="2457"/>
      <c r="AA29" s="2457"/>
      <c r="AB29" s="2457"/>
      <c r="AC29" s="2457"/>
      <c r="AD29" s="2457"/>
      <c r="AE29" s="2457"/>
      <c r="AF29" s="2457"/>
      <c r="AG29" s="2457"/>
      <c r="AH29" s="2457"/>
      <c r="AI29" s="2457"/>
      <c r="AJ29" s="2458"/>
      <c r="AL29" s="462" t="s">
        <v>279</v>
      </c>
    </row>
    <row r="30" spans="1:52" ht="15" customHeight="1">
      <c r="B30" s="114"/>
      <c r="C30" s="1050"/>
      <c r="D30" s="1050"/>
      <c r="E30" s="1050"/>
      <c r="F30" s="1050"/>
      <c r="G30" s="1050"/>
      <c r="H30" s="1050"/>
      <c r="I30" s="116"/>
      <c r="J30" s="2500"/>
      <c r="K30" s="2459"/>
      <c r="L30" s="2459"/>
      <c r="M30" s="2459"/>
      <c r="N30" s="2459"/>
      <c r="O30" s="2459"/>
      <c r="P30" s="2459"/>
      <c r="Q30" s="2459"/>
      <c r="R30" s="2459"/>
      <c r="S30" s="2459"/>
      <c r="T30" s="2459"/>
      <c r="U30" s="2459"/>
      <c r="V30" s="2459"/>
      <c r="W30" s="2459"/>
      <c r="X30" s="2459"/>
      <c r="Y30" s="2459"/>
      <c r="Z30" s="2459"/>
      <c r="AA30" s="2459"/>
      <c r="AB30" s="2459"/>
      <c r="AC30" s="2459"/>
      <c r="AD30" s="2459"/>
      <c r="AE30" s="2459"/>
      <c r="AF30" s="2459"/>
      <c r="AG30" s="2459"/>
      <c r="AH30" s="2459"/>
      <c r="AI30" s="2459"/>
      <c r="AJ30" s="2288"/>
    </row>
    <row r="31" spans="1:52" ht="15" customHeight="1">
      <c r="B31" s="114"/>
      <c r="C31" s="1050"/>
      <c r="D31" s="1050"/>
      <c r="E31" s="1050"/>
      <c r="F31" s="1050"/>
      <c r="G31" s="1050"/>
      <c r="H31" s="1050"/>
      <c r="I31" s="116"/>
      <c r="J31" s="2500"/>
      <c r="K31" s="2459"/>
      <c r="L31" s="2459"/>
      <c r="M31" s="2459"/>
      <c r="N31" s="2459"/>
      <c r="O31" s="2459"/>
      <c r="P31" s="2459"/>
      <c r="Q31" s="2459"/>
      <c r="R31" s="2459"/>
      <c r="S31" s="2459"/>
      <c r="T31" s="2459"/>
      <c r="U31" s="2459"/>
      <c r="V31" s="2459"/>
      <c r="W31" s="2459"/>
      <c r="X31" s="2459"/>
      <c r="Y31" s="2459"/>
      <c r="Z31" s="2459"/>
      <c r="AA31" s="2459"/>
      <c r="AB31" s="2459"/>
      <c r="AC31" s="2459"/>
      <c r="AD31" s="2459"/>
      <c r="AE31" s="2459"/>
      <c r="AF31" s="2459"/>
      <c r="AG31" s="2459"/>
      <c r="AH31" s="2459"/>
      <c r="AI31" s="2459"/>
      <c r="AJ31" s="2288"/>
    </row>
    <row r="32" spans="1:52" ht="15" customHeight="1">
      <c r="B32" s="114"/>
      <c r="C32" s="1050"/>
      <c r="D32" s="1050"/>
      <c r="E32" s="1050"/>
      <c r="F32" s="1050"/>
      <c r="G32" s="1050"/>
      <c r="H32" s="1050"/>
      <c r="I32" s="116"/>
      <c r="J32" s="2500"/>
      <c r="K32" s="2459"/>
      <c r="L32" s="2459"/>
      <c r="M32" s="2459"/>
      <c r="N32" s="2459"/>
      <c r="O32" s="2459"/>
      <c r="P32" s="2459"/>
      <c r="Q32" s="2459"/>
      <c r="R32" s="2459"/>
      <c r="S32" s="2459"/>
      <c r="T32" s="2459"/>
      <c r="U32" s="2459"/>
      <c r="V32" s="2459"/>
      <c r="W32" s="2459"/>
      <c r="X32" s="2459"/>
      <c r="Y32" s="2459"/>
      <c r="Z32" s="2459"/>
      <c r="AA32" s="2459"/>
      <c r="AB32" s="2459"/>
      <c r="AC32" s="2459"/>
      <c r="AD32" s="2459"/>
      <c r="AE32" s="2459"/>
      <c r="AF32" s="2459"/>
      <c r="AG32" s="2459"/>
      <c r="AH32" s="2459"/>
      <c r="AI32" s="2459"/>
      <c r="AJ32" s="2288"/>
    </row>
    <row r="33" spans="2:36" ht="15" customHeight="1">
      <c r="B33" s="114"/>
      <c r="C33" s="1050"/>
      <c r="D33" s="1050"/>
      <c r="E33" s="1050"/>
      <c r="F33" s="1050"/>
      <c r="G33" s="1050"/>
      <c r="H33" s="1050"/>
      <c r="I33" s="116"/>
      <c r="J33" s="2500"/>
      <c r="K33" s="2459"/>
      <c r="L33" s="2459"/>
      <c r="M33" s="2459"/>
      <c r="N33" s="2459"/>
      <c r="O33" s="2459"/>
      <c r="P33" s="2459"/>
      <c r="Q33" s="2459"/>
      <c r="R33" s="2459"/>
      <c r="S33" s="2459"/>
      <c r="T33" s="2459"/>
      <c r="U33" s="2459"/>
      <c r="V33" s="2459"/>
      <c r="W33" s="2459"/>
      <c r="X33" s="2459"/>
      <c r="Y33" s="2459"/>
      <c r="Z33" s="2459"/>
      <c r="AA33" s="2459"/>
      <c r="AB33" s="2459"/>
      <c r="AC33" s="2459"/>
      <c r="AD33" s="2459"/>
      <c r="AE33" s="2459"/>
      <c r="AF33" s="2459"/>
      <c r="AG33" s="2459"/>
      <c r="AH33" s="2459"/>
      <c r="AI33" s="2459"/>
      <c r="AJ33" s="2288"/>
    </row>
    <row r="34" spans="2:36" ht="15" customHeight="1">
      <c r="B34" s="114"/>
      <c r="C34" s="1050"/>
      <c r="D34" s="1050"/>
      <c r="E34" s="1050"/>
      <c r="F34" s="1050"/>
      <c r="G34" s="1050"/>
      <c r="H34" s="1050"/>
      <c r="I34" s="116"/>
      <c r="J34" s="2500"/>
      <c r="K34" s="2459"/>
      <c r="L34" s="2459"/>
      <c r="M34" s="2459"/>
      <c r="N34" s="2459"/>
      <c r="O34" s="2459"/>
      <c r="P34" s="2459"/>
      <c r="Q34" s="2459"/>
      <c r="R34" s="2459"/>
      <c r="S34" s="2459"/>
      <c r="T34" s="2459"/>
      <c r="U34" s="2459"/>
      <c r="V34" s="2459"/>
      <c r="W34" s="2459"/>
      <c r="X34" s="2459"/>
      <c r="Y34" s="2459"/>
      <c r="Z34" s="2459"/>
      <c r="AA34" s="2459"/>
      <c r="AB34" s="2459"/>
      <c r="AC34" s="2459"/>
      <c r="AD34" s="2459"/>
      <c r="AE34" s="2459"/>
      <c r="AF34" s="2459"/>
      <c r="AG34" s="2459"/>
      <c r="AH34" s="2459"/>
      <c r="AI34" s="2459"/>
      <c r="AJ34" s="2288"/>
    </row>
    <row r="35" spans="2:36" ht="15" customHeight="1">
      <c r="B35" s="133"/>
      <c r="C35" s="1050"/>
      <c r="D35" s="1050"/>
      <c r="E35" s="1050"/>
      <c r="F35" s="1050"/>
      <c r="G35" s="1050"/>
      <c r="H35" s="1050"/>
      <c r="I35" s="116"/>
      <c r="J35" s="2286"/>
      <c r="K35" s="2287"/>
      <c r="L35" s="2287"/>
      <c r="M35" s="2287"/>
      <c r="N35" s="2287"/>
      <c r="O35" s="2287"/>
      <c r="P35" s="2287"/>
      <c r="Q35" s="2287"/>
      <c r="R35" s="2287"/>
      <c r="S35" s="2287"/>
      <c r="T35" s="2287"/>
      <c r="U35" s="2287"/>
      <c r="V35" s="2287"/>
      <c r="W35" s="2287"/>
      <c r="X35" s="2287"/>
      <c r="Y35" s="2287"/>
      <c r="Z35" s="2287"/>
      <c r="AA35" s="2287"/>
      <c r="AB35" s="2287"/>
      <c r="AC35" s="2287"/>
      <c r="AD35" s="2287"/>
      <c r="AE35" s="2287"/>
      <c r="AF35" s="2287"/>
      <c r="AG35" s="2287"/>
      <c r="AH35" s="2287"/>
      <c r="AI35" s="2287"/>
      <c r="AJ35" s="2288"/>
    </row>
    <row r="36" spans="2:36" ht="15" customHeight="1">
      <c r="B36" s="133"/>
      <c r="C36" s="1050"/>
      <c r="D36" s="1050"/>
      <c r="E36" s="1050"/>
      <c r="F36" s="1050"/>
      <c r="G36" s="1050"/>
      <c r="H36" s="1050"/>
      <c r="I36" s="116"/>
      <c r="J36" s="2286"/>
      <c r="K36" s="2287"/>
      <c r="L36" s="2287"/>
      <c r="M36" s="2287"/>
      <c r="N36" s="2287"/>
      <c r="O36" s="2287"/>
      <c r="P36" s="2287"/>
      <c r="Q36" s="2287"/>
      <c r="R36" s="2287"/>
      <c r="S36" s="2287"/>
      <c r="T36" s="2287"/>
      <c r="U36" s="2287"/>
      <c r="V36" s="2287"/>
      <c r="W36" s="2287"/>
      <c r="X36" s="2287"/>
      <c r="Y36" s="2287"/>
      <c r="Z36" s="2287"/>
      <c r="AA36" s="2287"/>
      <c r="AB36" s="2287"/>
      <c r="AC36" s="2287"/>
      <c r="AD36" s="2287"/>
      <c r="AE36" s="2287"/>
      <c r="AF36" s="2287"/>
      <c r="AG36" s="2287"/>
      <c r="AH36" s="2287"/>
      <c r="AI36" s="2287"/>
      <c r="AJ36" s="2288"/>
    </row>
    <row r="37" spans="2:36" ht="15" customHeight="1">
      <c r="B37" s="133"/>
      <c r="C37" s="1050"/>
      <c r="D37" s="1050"/>
      <c r="E37" s="1050"/>
      <c r="F37" s="1050"/>
      <c r="G37" s="1050"/>
      <c r="H37" s="1050"/>
      <c r="I37" s="116"/>
      <c r="J37" s="2286"/>
      <c r="K37" s="2287"/>
      <c r="L37" s="2287"/>
      <c r="M37" s="2287"/>
      <c r="N37" s="2287"/>
      <c r="O37" s="2287"/>
      <c r="P37" s="2287"/>
      <c r="Q37" s="2287"/>
      <c r="R37" s="2287"/>
      <c r="S37" s="2287"/>
      <c r="T37" s="2287"/>
      <c r="U37" s="2287"/>
      <c r="V37" s="2287"/>
      <c r="W37" s="2287"/>
      <c r="X37" s="2287"/>
      <c r="Y37" s="2287"/>
      <c r="Z37" s="2287"/>
      <c r="AA37" s="2287"/>
      <c r="AB37" s="2287"/>
      <c r="AC37" s="2287"/>
      <c r="AD37" s="2287"/>
      <c r="AE37" s="2287"/>
      <c r="AF37" s="2287"/>
      <c r="AG37" s="2287"/>
      <c r="AH37" s="2287"/>
      <c r="AI37" s="2287"/>
      <c r="AJ37" s="2288"/>
    </row>
    <row r="38" spans="2:36" ht="15" customHeight="1">
      <c r="B38" s="133"/>
      <c r="C38" s="1050"/>
      <c r="D38" s="1050"/>
      <c r="E38" s="1050"/>
      <c r="F38" s="1050"/>
      <c r="G38" s="1050"/>
      <c r="H38" s="1050"/>
      <c r="I38" s="116"/>
      <c r="J38" s="2286"/>
      <c r="K38" s="2287"/>
      <c r="L38" s="2287"/>
      <c r="M38" s="2287"/>
      <c r="N38" s="2287"/>
      <c r="O38" s="2287"/>
      <c r="P38" s="2287"/>
      <c r="Q38" s="2287"/>
      <c r="R38" s="2287"/>
      <c r="S38" s="2287"/>
      <c r="T38" s="2287"/>
      <c r="U38" s="2287"/>
      <c r="V38" s="2287"/>
      <c r="W38" s="2287"/>
      <c r="X38" s="2287"/>
      <c r="Y38" s="2287"/>
      <c r="Z38" s="2287"/>
      <c r="AA38" s="2287"/>
      <c r="AB38" s="2287"/>
      <c r="AC38" s="2287"/>
      <c r="AD38" s="2287"/>
      <c r="AE38" s="2287"/>
      <c r="AF38" s="2287"/>
      <c r="AG38" s="2287"/>
      <c r="AH38" s="2287"/>
      <c r="AI38" s="2287"/>
      <c r="AJ38" s="2288"/>
    </row>
    <row r="39" spans="2:36" ht="15" customHeight="1">
      <c r="B39" s="133"/>
      <c r="C39" s="1050"/>
      <c r="D39" s="1050"/>
      <c r="E39" s="1050"/>
      <c r="F39" s="1050"/>
      <c r="G39" s="1050"/>
      <c r="H39" s="1050"/>
      <c r="I39" s="116"/>
      <c r="J39" s="2286"/>
      <c r="K39" s="2287"/>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2:36" ht="15" customHeight="1">
      <c r="B40" s="133"/>
      <c r="C40" s="1050"/>
      <c r="D40" s="1050"/>
      <c r="E40" s="1050"/>
      <c r="F40" s="1050"/>
      <c r="G40" s="1050"/>
      <c r="H40" s="1050"/>
      <c r="I40" s="116"/>
      <c r="J40" s="2286"/>
      <c r="K40" s="2287"/>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2:36" ht="15" customHeight="1">
      <c r="B41" s="133"/>
      <c r="C41" s="1050"/>
      <c r="D41" s="1050"/>
      <c r="E41" s="1050"/>
      <c r="F41" s="1050"/>
      <c r="G41" s="1050"/>
      <c r="H41" s="1050"/>
      <c r="I41" s="116"/>
      <c r="J41" s="2286"/>
      <c r="K41" s="2287"/>
      <c r="L41" s="2287"/>
      <c r="M41" s="2287"/>
      <c r="N41" s="2287"/>
      <c r="O41" s="2287"/>
      <c r="P41" s="2287"/>
      <c r="Q41" s="2287"/>
      <c r="R41" s="2287"/>
      <c r="S41" s="2287"/>
      <c r="T41" s="2287"/>
      <c r="U41" s="2287"/>
      <c r="V41" s="2287"/>
      <c r="W41" s="2287"/>
      <c r="X41" s="2287"/>
      <c r="Y41" s="2287"/>
      <c r="Z41" s="2287"/>
      <c r="AA41" s="2287"/>
      <c r="AB41" s="2287"/>
      <c r="AC41" s="2287"/>
      <c r="AD41" s="2287"/>
      <c r="AE41" s="2287"/>
      <c r="AF41" s="2287"/>
      <c r="AG41" s="2287"/>
      <c r="AH41" s="2287"/>
      <c r="AI41" s="2287"/>
      <c r="AJ41" s="2288"/>
    </row>
    <row r="42" spans="2:36" ht="15" customHeight="1" thickBot="1">
      <c r="B42" s="134"/>
      <c r="C42" s="969"/>
      <c r="D42" s="969"/>
      <c r="E42" s="969"/>
      <c r="F42" s="969"/>
      <c r="G42" s="969"/>
      <c r="H42" s="969"/>
      <c r="I42" s="108"/>
      <c r="J42" s="2289"/>
      <c r="K42" s="2290"/>
      <c r="L42" s="2290"/>
      <c r="M42" s="2290"/>
      <c r="N42" s="2290"/>
      <c r="O42" s="2290"/>
      <c r="P42" s="2290"/>
      <c r="Q42" s="2290"/>
      <c r="R42" s="2290"/>
      <c r="S42" s="2290"/>
      <c r="T42" s="2290"/>
      <c r="U42" s="2290"/>
      <c r="V42" s="2290"/>
      <c r="W42" s="2290"/>
      <c r="X42" s="2290"/>
      <c r="Y42" s="2290"/>
      <c r="Z42" s="2290"/>
      <c r="AA42" s="2290"/>
      <c r="AB42" s="2290"/>
      <c r="AC42" s="2290"/>
      <c r="AD42" s="2290"/>
      <c r="AE42" s="2290"/>
      <c r="AF42" s="2290"/>
      <c r="AG42" s="2290"/>
      <c r="AH42" s="2290"/>
      <c r="AI42" s="2290"/>
      <c r="AJ42" s="2291"/>
    </row>
    <row r="43" spans="2:36" s="895" customFormat="1" ht="15" customHeight="1">
      <c r="Q43" s="1837" t="s">
        <v>738</v>
      </c>
      <c r="R43" s="1837"/>
      <c r="S43" s="1837"/>
      <c r="T43" s="1837"/>
      <c r="U43" s="1837" t="s">
        <v>739</v>
      </c>
      <c r="V43" s="1837"/>
      <c r="W43" s="1837"/>
      <c r="X43" s="1837"/>
      <c r="Y43" s="1837" t="s">
        <v>8</v>
      </c>
      <c r="Z43" s="1837"/>
      <c r="AA43" s="1837"/>
      <c r="AB43" s="1837"/>
      <c r="AC43" s="1837" t="s">
        <v>7</v>
      </c>
      <c r="AD43" s="1837"/>
      <c r="AE43" s="1837"/>
      <c r="AF43" s="1837"/>
      <c r="AG43" s="1837" t="s">
        <v>28</v>
      </c>
      <c r="AH43" s="1837"/>
      <c r="AI43" s="1837"/>
      <c r="AJ43" s="1837"/>
    </row>
    <row r="44" spans="2:36" s="895" customFormat="1" ht="12.65" customHeight="1">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5"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9" spans="2:36">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row>
    <row r="50" spans="2:36" s="308" customFormat="1" ht="15.75" hidden="1" customHeight="1">
      <c r="B50" s="283"/>
      <c r="C50" s="307"/>
      <c r="D50" s="307"/>
      <c r="E50" s="2371" t="s">
        <v>287</v>
      </c>
      <c r="F50" s="2268"/>
      <c r="G50" s="2268"/>
      <c r="H50" s="2372"/>
      <c r="I50" s="2373" t="s">
        <v>68</v>
      </c>
      <c r="J50" s="2268"/>
      <c r="K50" s="2268"/>
      <c r="L50" s="2352"/>
      <c r="M50" s="2351" t="s">
        <v>286</v>
      </c>
      <c r="N50" s="2268"/>
      <c r="O50" s="2268"/>
      <c r="P50" s="2372"/>
      <c r="Q50" s="311"/>
      <c r="R50" s="309"/>
      <c r="S50" s="2374" t="s">
        <v>285</v>
      </c>
      <c r="T50" s="2268"/>
      <c r="U50" s="2268"/>
      <c r="V50" s="2268"/>
      <c r="W50" s="309"/>
      <c r="X50" s="312"/>
      <c r="Y50" s="311"/>
      <c r="Z50" s="310"/>
      <c r="AA50" s="2374" t="s">
        <v>284</v>
      </c>
      <c r="AB50" s="2460"/>
      <c r="AC50" s="2460"/>
      <c r="AD50" s="2460"/>
      <c r="AE50" s="309"/>
      <c r="AF50" s="313"/>
      <c r="AG50" s="2374" t="s">
        <v>283</v>
      </c>
      <c r="AH50" s="2460"/>
      <c r="AI50" s="2460"/>
      <c r="AJ50" s="2465"/>
    </row>
    <row r="51" spans="2:36" s="1" customFormat="1" ht="17.149999999999999" hidden="1" customHeight="1">
      <c r="B51" s="304"/>
      <c r="C51" s="304"/>
      <c r="D51" s="304"/>
      <c r="E51" s="2461"/>
      <c r="F51" s="2324"/>
      <c r="G51" s="2324"/>
      <c r="H51" s="2325"/>
      <c r="I51" s="2462"/>
      <c r="J51" s="2324"/>
      <c r="K51" s="2324"/>
      <c r="L51" s="2332"/>
      <c r="M51" s="2461"/>
      <c r="N51" s="2324"/>
      <c r="O51" s="2324"/>
      <c r="P51" s="2325"/>
      <c r="Q51" s="2462"/>
      <c r="R51" s="2324"/>
      <c r="S51" s="2324"/>
      <c r="T51" s="2324"/>
      <c r="U51" s="2324"/>
      <c r="V51" s="2324"/>
      <c r="W51" s="2324"/>
      <c r="X51" s="2325"/>
      <c r="Y51" s="2462"/>
      <c r="Z51" s="1676"/>
      <c r="AA51" s="1676"/>
      <c r="AB51" s="1676"/>
      <c r="AC51" s="1676"/>
      <c r="AD51" s="1676"/>
      <c r="AE51" s="1676"/>
      <c r="AF51" s="2269"/>
      <c r="AG51" s="2324"/>
      <c r="AH51" s="2324"/>
      <c r="AI51" s="2324"/>
      <c r="AJ51" s="2332"/>
    </row>
    <row r="52" spans="2:36" s="1" customFormat="1" ht="17.149999999999999" hidden="1" customHeight="1">
      <c r="B52" s="304"/>
      <c r="C52" s="304"/>
      <c r="D52" s="304"/>
      <c r="E52" s="2338"/>
      <c r="F52" s="2324"/>
      <c r="G52" s="2324"/>
      <c r="H52" s="2325"/>
      <c r="I52" s="2329"/>
      <c r="J52" s="2324"/>
      <c r="K52" s="2324"/>
      <c r="L52" s="2332"/>
      <c r="M52" s="2338"/>
      <c r="N52" s="2324"/>
      <c r="O52" s="2324"/>
      <c r="P52" s="2325"/>
      <c r="Q52" s="2329"/>
      <c r="R52" s="2324"/>
      <c r="S52" s="2324"/>
      <c r="T52" s="2324"/>
      <c r="U52" s="2324"/>
      <c r="V52" s="2324"/>
      <c r="W52" s="2324"/>
      <c r="X52" s="2325"/>
      <c r="Y52" s="2463"/>
      <c r="Z52" s="1676"/>
      <c r="AA52" s="1676"/>
      <c r="AB52" s="1676"/>
      <c r="AC52" s="1676"/>
      <c r="AD52" s="1676"/>
      <c r="AE52" s="1676"/>
      <c r="AF52" s="2269"/>
      <c r="AG52" s="2324"/>
      <c r="AH52" s="2324"/>
      <c r="AI52" s="2324"/>
      <c r="AJ52" s="2332"/>
    </row>
    <row r="53" spans="2:36" s="1" customFormat="1" ht="17.149999999999999" hidden="1" customHeight="1" thickBot="1">
      <c r="B53" s="304"/>
      <c r="C53" s="304"/>
      <c r="D53" s="304"/>
      <c r="E53" s="2339"/>
      <c r="F53" s="2326"/>
      <c r="G53" s="2326"/>
      <c r="H53" s="2327"/>
      <c r="I53" s="2330"/>
      <c r="J53" s="2326"/>
      <c r="K53" s="2326"/>
      <c r="L53" s="2333"/>
      <c r="M53" s="2339"/>
      <c r="N53" s="2326"/>
      <c r="O53" s="2326"/>
      <c r="P53" s="2327"/>
      <c r="Q53" s="2330"/>
      <c r="R53" s="2326"/>
      <c r="S53" s="2326"/>
      <c r="T53" s="2326"/>
      <c r="U53" s="2326"/>
      <c r="V53" s="2326"/>
      <c r="W53" s="2326"/>
      <c r="X53" s="2327"/>
      <c r="Y53" s="2464"/>
      <c r="Z53" s="2270"/>
      <c r="AA53" s="2270"/>
      <c r="AB53" s="2270"/>
      <c r="AC53" s="2270"/>
      <c r="AD53" s="2270"/>
      <c r="AE53" s="2270"/>
      <c r="AF53" s="2271"/>
      <c r="AG53" s="2326"/>
      <c r="AH53" s="2326"/>
      <c r="AI53" s="2326"/>
      <c r="AJ53" s="2333"/>
    </row>
  </sheetData>
  <sheetProtection sheet="1" selectLockedCells="1"/>
  <mergeCells count="69">
    <mergeCell ref="Y44:AB47"/>
    <mergeCell ref="AC44:AF47"/>
    <mergeCell ref="AG44:AJ47"/>
    <mergeCell ref="AV19:AX20"/>
    <mergeCell ref="AO15:AZ17"/>
    <mergeCell ref="C3:F3"/>
    <mergeCell ref="I13:AC13"/>
    <mergeCell ref="C4:L4"/>
    <mergeCell ref="B21:B22"/>
    <mergeCell ref="AO19:AU20"/>
    <mergeCell ref="R9:AJ9"/>
    <mergeCell ref="R10:AJ10"/>
    <mergeCell ref="R11:AJ11"/>
    <mergeCell ref="B19:B20"/>
    <mergeCell ref="C19:H20"/>
    <mergeCell ref="J19:K20"/>
    <mergeCell ref="L19:AJ20"/>
    <mergeCell ref="J15:P15"/>
    <mergeCell ref="B15:I15"/>
    <mergeCell ref="Q15:AJ15"/>
    <mergeCell ref="C29:H42"/>
    <mergeCell ref="J29:AJ42"/>
    <mergeCell ref="B17:AJ17"/>
    <mergeCell ref="C21:H22"/>
    <mergeCell ref="I21:I22"/>
    <mergeCell ref="J21:K22"/>
    <mergeCell ref="L21:W22"/>
    <mergeCell ref="B23:B24"/>
    <mergeCell ref="C23:H24"/>
    <mergeCell ref="I23:I24"/>
    <mergeCell ref="B27:B28"/>
    <mergeCell ref="C27:H28"/>
    <mergeCell ref="B25:B26"/>
    <mergeCell ref="C25:H26"/>
    <mergeCell ref="I25:I26"/>
    <mergeCell ref="J27:K28"/>
    <mergeCell ref="E50:H50"/>
    <mergeCell ref="I50:L50"/>
    <mergeCell ref="M50:P50"/>
    <mergeCell ref="S50:V50"/>
    <mergeCell ref="AA50:AD50"/>
    <mergeCell ref="AG51:AJ53"/>
    <mergeCell ref="Y21:AC22"/>
    <mergeCell ref="AE21:AJ22"/>
    <mergeCell ref="X25:AJ26"/>
    <mergeCell ref="L25:W26"/>
    <mergeCell ref="X23:AJ24"/>
    <mergeCell ref="L23:W24"/>
    <mergeCell ref="AG50:AJ50"/>
    <mergeCell ref="L27:W28"/>
    <mergeCell ref="Q43:T43"/>
    <mergeCell ref="U43:X43"/>
    <mergeCell ref="Y43:AB43"/>
    <mergeCell ref="AC43:AF43"/>
    <mergeCell ref="AG43:AJ43"/>
    <mergeCell ref="Q44:T47"/>
    <mergeCell ref="U44:X47"/>
    <mergeCell ref="E51:H53"/>
    <mergeCell ref="I51:L53"/>
    <mergeCell ref="M51:P53"/>
    <mergeCell ref="Q51:X53"/>
    <mergeCell ref="Y51:AF53"/>
    <mergeCell ref="Z1:AJ1"/>
    <mergeCell ref="R6:V6"/>
    <mergeCell ref="R7:V7"/>
    <mergeCell ref="R8:V8"/>
    <mergeCell ref="X6:AI6"/>
    <mergeCell ref="X7:AI7"/>
    <mergeCell ref="X8:AI8"/>
  </mergeCells>
  <phoneticPr fontId="3"/>
  <conditionalFormatting sqref="L21:W22">
    <cfRule type="expression" dxfId="17" priority="4" stopIfTrue="1">
      <formula>AND(MONTH(L21)&lt;10,DAY(L21)&gt;9)</formula>
    </cfRule>
    <cfRule type="expression" dxfId="16" priority="5" stopIfTrue="1">
      <formula>AND(MONTH(L21)&lt;10,DAY(L21)&lt;10)</formula>
    </cfRule>
    <cfRule type="expression" dxfId="15" priority="6" stopIfTrue="1">
      <formula>AND(MONTH(L21)&gt;9,DAY(L21)&lt;10)</formula>
    </cfRule>
  </conditionalFormatting>
  <conditionalFormatting sqref="L27:W28">
    <cfRule type="expression" dxfId="14" priority="1" stopIfTrue="1">
      <formula>AND(MONTH(L27)&lt;10,DAY(L27)&gt;9)</formula>
    </cfRule>
    <cfRule type="expression" dxfId="13" priority="2" stopIfTrue="1">
      <formula>AND(MONTH(L27)&lt;10,DAY(L27)&lt;10)</formula>
    </cfRule>
    <cfRule type="expression" dxfId="12" priority="3" stopIfTrue="1">
      <formula>AND(MONTH(L27)&gt;9,DAY(L27)&lt;10)</formula>
    </cfRule>
  </conditionalFormatting>
  <dataValidations count="2">
    <dataValidation type="list" allowBlank="1" showInputMessage="1" showErrorMessage="1" sqref="AV19:AX20" xr:uid="{00000000-0002-0000-1A00-000000000000}">
      <formula1>$AL$27:$AL$29</formula1>
    </dataValidation>
    <dataValidation type="list" allowBlank="1" showInputMessage="1" showErrorMessage="1" sqref="I13:AC13" xr:uid="{00000000-0002-0000-1A00-000001000000}">
      <formula1>$AL$15:$AL$16</formula1>
    </dataValidation>
  </dataValidations>
  <pageMargins left="0.98425196850393704" right="0.39370078740157483" top="0.78740157480314965" bottom="0.98425196850393704" header="0.51181102362204722" footer="0.51181102362204722"/>
  <pageSetup paperSize="9" scale="99" orientation="portrait" r:id="rId1"/>
  <headerFooter alignWithMargins="0">
    <oddHeader>&amp;L&amp;"ＭＳ 明朝,標準"&amp;8&amp;K00-034第34号様式（第31条、第38条関係）</oddHeader>
    <oddFooter>&amp;R&amp;"ＭＳ 明朝,標準"&amp;8&amp;K00-046受注者⇒監督員</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1">
    <tabColor theme="3" tint="0.59999389629810485"/>
  </sheetPr>
  <dimension ref="A1:BD52"/>
  <sheetViews>
    <sheetView showZeros="0" view="pageBreakPreview" zoomScaleNormal="100" zoomScaleSheetLayoutView="100" workbookViewId="0">
      <selection activeCell="AV27" sqref="AV27:AX28"/>
    </sheetView>
  </sheetViews>
  <sheetFormatPr defaultColWidth="2.36328125" defaultRowHeight="13"/>
  <cols>
    <col min="1" max="1" width="11.6328125" style="106" customWidth="1"/>
    <col min="2" max="46" width="2.36328125" style="106"/>
    <col min="47" max="47" width="19.08984375" style="106" customWidth="1"/>
    <col min="48" max="48" width="2.36328125" style="106"/>
    <col min="49" max="49" width="9.36328125" style="106" customWidth="1"/>
    <col min="50" max="53" width="2.36328125" style="106"/>
    <col min="54" max="54" width="2.36328125" style="106" customWidth="1"/>
    <col min="55" max="55" width="0" style="106" hidden="1" customWidth="1"/>
    <col min="56" max="16384" width="2.36328125" style="106"/>
  </cols>
  <sheetData>
    <row r="1" spans="1:55" ht="19.5" customHeight="1">
      <c r="W1" s="217"/>
      <c r="X1" s="218"/>
      <c r="Y1" s="198"/>
      <c r="Z1" s="1556"/>
      <c r="AA1" s="2470"/>
      <c r="AB1" s="2470"/>
      <c r="AC1" s="2470"/>
      <c r="AD1" s="2470"/>
      <c r="AE1" s="2470"/>
      <c r="AF1" s="2470"/>
      <c r="AG1" s="2470"/>
      <c r="AH1" s="2470"/>
      <c r="AI1" s="2470"/>
      <c r="AJ1" s="1557"/>
      <c r="AK1" s="397" t="s">
        <v>86</v>
      </c>
      <c r="AM1" s="397"/>
    </row>
    <row r="2" spans="1:55" ht="15" customHeight="1"/>
    <row r="3" spans="1:55" s="589" customFormat="1" ht="15" customHeight="1">
      <c r="C3" s="1843" t="s">
        <v>292</v>
      </c>
      <c r="D3" s="1010"/>
      <c r="E3" s="1010"/>
      <c r="F3" s="1010"/>
      <c r="G3" s="587"/>
    </row>
    <row r="4" spans="1:55" s="589" customFormat="1" ht="20.149999999999999" customHeight="1">
      <c r="C4" s="1393" t="str">
        <f>IF(各項目入力表!B10=各項目入力表!A19,"平　塚　市　長",+IF(各項目入力表!B10=各項目入力表!A20,"平塚市病院事業管理者",""))</f>
        <v/>
      </c>
      <c r="D4" s="1394"/>
      <c r="E4" s="1394"/>
      <c r="F4" s="1394"/>
      <c r="G4" s="1394"/>
      <c r="H4" s="1394"/>
      <c r="I4" s="1394"/>
      <c r="J4" s="1394"/>
      <c r="K4" s="1394"/>
      <c r="L4" s="1394"/>
      <c r="M4" s="588"/>
      <c r="N4" s="588"/>
      <c r="O4" s="588"/>
      <c r="P4" s="588"/>
      <c r="Q4" s="588"/>
      <c r="AL4" s="106"/>
      <c r="AM4" s="106"/>
    </row>
    <row r="5" spans="1:55" ht="15" customHeight="1"/>
    <row r="6" spans="1:55" s="91" customFormat="1" ht="30" customHeight="1">
      <c r="A6" s="589"/>
      <c r="B6" s="462"/>
      <c r="C6" s="462"/>
      <c r="D6" s="462"/>
      <c r="E6" s="462"/>
      <c r="F6" s="462"/>
      <c r="G6" s="462"/>
      <c r="H6" s="462"/>
      <c r="I6" s="462"/>
      <c r="J6" s="462"/>
      <c r="K6" s="35"/>
      <c r="L6" s="35"/>
      <c r="M6" s="35"/>
      <c r="N6" s="35"/>
      <c r="O6" s="35"/>
      <c r="P6" s="35"/>
      <c r="Q6" s="35"/>
      <c r="R6" s="1841" t="s">
        <v>65</v>
      </c>
      <c r="S6" s="1010"/>
      <c r="T6" s="1010"/>
      <c r="U6" s="1010"/>
      <c r="V6" s="1010"/>
      <c r="W6" s="508"/>
      <c r="X6" s="2487">
        <f>各項目入力表!F3</f>
        <v>0</v>
      </c>
      <c r="Y6" s="2158"/>
      <c r="Z6" s="2158"/>
      <c r="AA6" s="2158"/>
      <c r="AB6" s="2158"/>
      <c r="AC6" s="2158"/>
      <c r="AD6" s="2158"/>
      <c r="AE6" s="2158"/>
      <c r="AF6" s="2158"/>
      <c r="AG6" s="2158"/>
      <c r="AH6" s="2158"/>
      <c r="AI6" s="2158"/>
      <c r="AJ6" s="462"/>
      <c r="AL6" s="462"/>
      <c r="AM6" s="462"/>
    </row>
    <row r="7" spans="1:55" s="91" customFormat="1" ht="30" customHeight="1">
      <c r="A7" s="589"/>
      <c r="B7" s="462"/>
      <c r="C7" s="462"/>
      <c r="D7" s="462"/>
      <c r="E7" s="462"/>
      <c r="F7" s="462"/>
      <c r="G7" s="462"/>
      <c r="H7" s="462"/>
      <c r="I7" s="462"/>
      <c r="J7" s="462"/>
      <c r="K7" s="462"/>
      <c r="L7" s="462"/>
      <c r="M7" s="462"/>
      <c r="N7" s="462"/>
      <c r="O7" s="462"/>
      <c r="P7" s="462"/>
      <c r="Q7" s="462"/>
      <c r="R7" s="1841" t="s">
        <v>29</v>
      </c>
      <c r="S7" s="1010"/>
      <c r="T7" s="1010"/>
      <c r="U7" s="1010"/>
      <c r="V7" s="1010"/>
      <c r="W7" s="508"/>
      <c r="X7" s="2487">
        <f>各項目入力表!F4</f>
        <v>0</v>
      </c>
      <c r="Y7" s="2158"/>
      <c r="Z7" s="2158"/>
      <c r="AA7" s="2158"/>
      <c r="AB7" s="2158"/>
      <c r="AC7" s="2158"/>
      <c r="AD7" s="2158"/>
      <c r="AE7" s="2158"/>
      <c r="AF7" s="2158"/>
      <c r="AG7" s="2158"/>
      <c r="AH7" s="2158"/>
      <c r="AI7" s="2158"/>
      <c r="AJ7" s="462"/>
      <c r="AL7" s="462"/>
      <c r="AM7" s="462"/>
    </row>
    <row r="8" spans="1:55" s="91" customFormat="1" ht="30" customHeight="1">
      <c r="A8" s="589"/>
      <c r="B8" s="462"/>
      <c r="C8" s="462"/>
      <c r="D8" s="462"/>
      <c r="E8" s="462"/>
      <c r="F8" s="462"/>
      <c r="G8" s="462"/>
      <c r="H8" s="462"/>
      <c r="I8" s="462"/>
      <c r="J8" s="462"/>
      <c r="K8" s="462"/>
      <c r="L8" s="462"/>
      <c r="M8" s="462"/>
      <c r="N8" s="462"/>
      <c r="O8" s="462"/>
      <c r="P8" s="462"/>
      <c r="Q8" s="462"/>
      <c r="R8" s="1841" t="s">
        <v>30</v>
      </c>
      <c r="S8" s="1010"/>
      <c r="T8" s="1010"/>
      <c r="U8" s="1010"/>
      <c r="V8" s="1010"/>
      <c r="W8" s="508"/>
      <c r="X8" s="2487">
        <f>各項目入力表!F5</f>
        <v>0</v>
      </c>
      <c r="Y8" s="2158"/>
      <c r="Z8" s="2158"/>
      <c r="AA8" s="2158"/>
      <c r="AB8" s="2158"/>
      <c r="AC8" s="2158"/>
      <c r="AD8" s="2158"/>
      <c r="AE8" s="2158"/>
      <c r="AF8" s="2158"/>
      <c r="AG8" s="2158"/>
      <c r="AH8" s="2158"/>
      <c r="AI8" s="2158"/>
      <c r="AJ8" s="458" t="s">
        <v>60</v>
      </c>
      <c r="AK8" s="458"/>
      <c r="AL8" s="462"/>
      <c r="AM8" s="462"/>
    </row>
    <row r="9" spans="1:55" s="895" customFormat="1" ht="12" customHeight="1">
      <c r="R9" s="1402" t="s">
        <v>731</v>
      </c>
      <c r="S9" s="1402"/>
      <c r="T9" s="1402"/>
      <c r="U9" s="1402"/>
      <c r="V9" s="1402"/>
      <c r="W9" s="1402"/>
      <c r="X9" s="1402"/>
      <c r="Y9" s="1402"/>
      <c r="Z9" s="1402"/>
      <c r="AA9" s="1402"/>
      <c r="AB9" s="1402"/>
      <c r="AC9" s="1402"/>
      <c r="AD9" s="1402"/>
      <c r="AE9" s="1402"/>
      <c r="AF9" s="1402"/>
      <c r="AG9" s="1402"/>
      <c r="AH9" s="1402"/>
      <c r="AI9" s="1402"/>
      <c r="AJ9" s="1402"/>
      <c r="AK9" s="498"/>
    </row>
    <row r="10" spans="1:55" s="895" customFormat="1" ht="12" customHeight="1">
      <c r="R10" s="1403" t="s">
        <v>732</v>
      </c>
      <c r="S10" s="1403"/>
      <c r="T10" s="1403"/>
      <c r="U10" s="1403"/>
      <c r="V10" s="1403"/>
      <c r="W10" s="1403"/>
      <c r="X10" s="1403"/>
      <c r="Y10" s="1403"/>
      <c r="Z10" s="1403"/>
      <c r="AA10" s="1403"/>
      <c r="AB10" s="1403"/>
      <c r="AC10" s="1403"/>
      <c r="AD10" s="1403"/>
      <c r="AE10" s="1403"/>
      <c r="AF10" s="1403"/>
      <c r="AG10" s="1403"/>
      <c r="AH10" s="1403"/>
      <c r="AI10" s="1403"/>
      <c r="AJ10" s="1403"/>
      <c r="AK10" s="498"/>
    </row>
    <row r="11" spans="1:55" s="895" customFormat="1" ht="12" customHeight="1">
      <c r="R11" s="1403" t="s">
        <v>733</v>
      </c>
      <c r="S11" s="1403"/>
      <c r="T11" s="1403"/>
      <c r="U11" s="1403"/>
      <c r="V11" s="1403"/>
      <c r="W11" s="1403"/>
      <c r="X11" s="1403"/>
      <c r="Y11" s="1403"/>
      <c r="Z11" s="1403"/>
      <c r="AA11" s="1403"/>
      <c r="AB11" s="1403"/>
      <c r="AC11" s="1403"/>
      <c r="AD11" s="1403"/>
      <c r="AE11" s="1403"/>
      <c r="AF11" s="1403"/>
      <c r="AG11" s="1403"/>
      <c r="AH11" s="1403"/>
      <c r="AI11" s="1403"/>
      <c r="AJ11" s="1403"/>
      <c r="AK11" s="498"/>
    </row>
    <row r="12" spans="1:55" ht="15" customHeight="1"/>
    <row r="13" spans="1:55" ht="30" customHeight="1">
      <c r="B13" s="2513" t="s">
        <v>327</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454"/>
    </row>
    <row r="14" spans="1:55" ht="15" customHeight="1">
      <c r="BC14" s="106" t="s">
        <v>329</v>
      </c>
    </row>
    <row r="15" spans="1:55" ht="20.149999999999999" customHeight="1">
      <c r="B15" s="305" t="s">
        <v>282</v>
      </c>
      <c r="C15" s="1560"/>
      <c r="D15" s="2514"/>
      <c r="E15" s="2514"/>
      <c r="F15" s="2514"/>
      <c r="G15" s="2514"/>
      <c r="H15" s="2514"/>
      <c r="I15" s="2514"/>
      <c r="J15" s="2514"/>
      <c r="K15" s="2514"/>
      <c r="L15" s="2514"/>
      <c r="M15" s="1232" t="s">
        <v>709</v>
      </c>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5" ht="20.149999999999999" customHeight="1">
      <c r="B16" s="1232" t="s">
        <v>710</v>
      </c>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6" ht="15" customHeight="1"/>
    <row r="18" spans="1:56" ht="20.149999999999999" customHeight="1">
      <c r="B18" s="2498" t="s">
        <v>328</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O18" s="462"/>
      <c r="AP18" s="462"/>
      <c r="AQ18" s="462"/>
      <c r="AR18" s="462"/>
      <c r="AS18" s="462"/>
      <c r="AT18" s="462"/>
      <c r="AU18" s="462"/>
      <c r="AV18" s="462"/>
      <c r="AW18" s="462"/>
      <c r="AX18" s="462"/>
      <c r="AY18" s="462"/>
      <c r="AZ18" s="462"/>
      <c r="BA18" s="462"/>
      <c r="BB18" s="462"/>
      <c r="BC18" s="462" t="s">
        <v>325</v>
      </c>
      <c r="BD18" s="462"/>
    </row>
    <row r="19" spans="1:56" ht="15" customHeight="1" thickBot="1">
      <c r="AO19" s="462"/>
      <c r="AP19" s="462"/>
      <c r="AQ19" s="462"/>
      <c r="AR19" s="462"/>
      <c r="AS19" s="462"/>
      <c r="AT19" s="462"/>
      <c r="AU19" s="462"/>
      <c r="AV19" s="462"/>
      <c r="AW19" s="462"/>
      <c r="AX19" s="462"/>
      <c r="AY19" s="462"/>
      <c r="AZ19" s="462"/>
      <c r="BA19" s="462"/>
      <c r="BB19" s="462"/>
      <c r="BC19" s="462" t="s">
        <v>326</v>
      </c>
      <c r="BD19" s="462"/>
    </row>
    <row r="20" spans="1:56" s="91" customFormat="1" ht="15" customHeight="1">
      <c r="A20" s="589"/>
      <c r="B20" s="2305"/>
      <c r="C20" s="1916" t="s">
        <v>87</v>
      </c>
      <c r="D20" s="1035"/>
      <c r="E20" s="1035"/>
      <c r="F20" s="1035"/>
      <c r="G20" s="1035"/>
      <c r="H20" s="1035"/>
      <c r="I20" s="172"/>
      <c r="J20" s="2348"/>
      <c r="K20" s="2349"/>
      <c r="L20" s="2344">
        <f>各項目入力表!B3</f>
        <v>0</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c r="AL20" s="462"/>
      <c r="AM20" s="462"/>
      <c r="AN20" s="462"/>
      <c r="AO20" s="2375" t="s">
        <v>290</v>
      </c>
      <c r="AP20" s="1368"/>
      <c r="AQ20" s="1368"/>
      <c r="AR20" s="1368"/>
      <c r="AS20" s="1368"/>
      <c r="AT20" s="1368"/>
      <c r="AU20" s="1368"/>
      <c r="AV20" s="1010"/>
      <c r="AW20" s="1010"/>
      <c r="AX20" s="1010"/>
      <c r="AY20" s="1010"/>
      <c r="AZ20" s="1010"/>
      <c r="BA20" s="1010"/>
      <c r="BB20" s="462"/>
      <c r="BC20" s="462" t="s">
        <v>279</v>
      </c>
      <c r="BD20" s="462"/>
    </row>
    <row r="21" spans="1:56" s="91" customFormat="1" ht="15" customHeight="1">
      <c r="A21" s="589"/>
      <c r="B21" s="2455"/>
      <c r="C21" s="1004"/>
      <c r="D21" s="1004"/>
      <c r="E21" s="1004"/>
      <c r="F21" s="1004"/>
      <c r="G21" s="1004"/>
      <c r="H21" s="1004"/>
      <c r="I21" s="465"/>
      <c r="J21" s="1105"/>
      <c r="K21" s="105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c r="AL21" s="462"/>
      <c r="AM21" s="462"/>
      <c r="AN21" s="462"/>
      <c r="AO21" s="1368"/>
      <c r="AP21" s="1368"/>
      <c r="AQ21" s="1368"/>
      <c r="AR21" s="1368"/>
      <c r="AS21" s="1368"/>
      <c r="AT21" s="1368"/>
      <c r="AU21" s="1368"/>
      <c r="AV21" s="1010"/>
      <c r="AW21" s="1010"/>
      <c r="AX21" s="1010"/>
      <c r="AY21" s="1010"/>
      <c r="AZ21" s="1010"/>
      <c r="BA21" s="1010"/>
      <c r="BB21" s="462"/>
      <c r="BC21" s="462"/>
      <c r="BD21" s="462"/>
    </row>
    <row r="22" spans="1:56" s="91" customFormat="1" ht="15" customHeight="1">
      <c r="A22" s="589"/>
      <c r="B22" s="1882"/>
      <c r="C22" s="1884" t="s">
        <v>101</v>
      </c>
      <c r="D22" s="1001"/>
      <c r="E22" s="1001"/>
      <c r="F22" s="1001"/>
      <c r="G22" s="1001"/>
      <c r="H22" s="1001"/>
      <c r="I22" s="451"/>
      <c r="J22" s="1918"/>
      <c r="K22" s="1058"/>
      <c r="L22" s="2346">
        <f>各項目入力表!B4</f>
        <v>0</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c r="AL22" s="462"/>
      <c r="AM22" s="462"/>
      <c r="AN22" s="462"/>
      <c r="AO22" s="1368"/>
      <c r="AP22" s="1368"/>
      <c r="AQ22" s="1368"/>
      <c r="AR22" s="1368"/>
      <c r="AS22" s="1368"/>
      <c r="AT22" s="1368"/>
      <c r="AU22" s="1368"/>
      <c r="AV22" s="1010"/>
      <c r="AW22" s="1010"/>
      <c r="AX22" s="1010"/>
      <c r="AY22" s="1010"/>
      <c r="AZ22" s="1010"/>
      <c r="BA22" s="1010"/>
      <c r="BB22" s="462"/>
      <c r="BC22" s="462"/>
      <c r="BD22" s="462"/>
    </row>
    <row r="23" spans="1:56" s="91" customFormat="1" ht="15" customHeight="1">
      <c r="A23" s="589"/>
      <c r="B23" s="1883"/>
      <c r="C23" s="978"/>
      <c r="D23" s="978"/>
      <c r="E23" s="978"/>
      <c r="F23" s="978"/>
      <c r="G23" s="978"/>
      <c r="H23" s="978"/>
      <c r="I23" s="453"/>
      <c r="J23" s="2201"/>
      <c r="K23" s="2202"/>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c r="AL23" s="462"/>
      <c r="AM23" s="462"/>
      <c r="AN23" s="462"/>
      <c r="AO23" s="462"/>
      <c r="AP23" s="462"/>
      <c r="AQ23" s="462"/>
      <c r="AR23" s="462"/>
      <c r="AS23" s="462"/>
      <c r="AT23" s="462"/>
      <c r="AU23" s="462"/>
      <c r="AV23" s="462"/>
      <c r="AW23" s="462"/>
      <c r="AX23" s="462"/>
      <c r="AY23" s="462"/>
      <c r="AZ23" s="462"/>
      <c r="BA23" s="462"/>
      <c r="BB23" s="462"/>
      <c r="BC23" s="462"/>
      <c r="BD23" s="462"/>
    </row>
    <row r="24" spans="1:56" s="91" customFormat="1" ht="15" customHeight="1" thickBot="1">
      <c r="A24" s="589"/>
      <c r="B24" s="1882"/>
      <c r="C24" s="1884" t="s">
        <v>100</v>
      </c>
      <c r="D24" s="1001"/>
      <c r="E24" s="1001"/>
      <c r="F24" s="1001"/>
      <c r="G24" s="1001"/>
      <c r="H24" s="1001"/>
      <c r="I24" s="1885"/>
      <c r="J24" s="1850"/>
      <c r="K24" s="1465"/>
      <c r="L24" s="1781">
        <f>各項目入力表!B6</f>
        <v>0</v>
      </c>
      <c r="M24" s="1781"/>
      <c r="N24" s="1781"/>
      <c r="O24" s="1781"/>
      <c r="P24" s="1781"/>
      <c r="Q24" s="1781"/>
      <c r="R24" s="1781"/>
      <c r="S24" s="1781"/>
      <c r="T24" s="1781"/>
      <c r="U24" s="1781"/>
      <c r="V24" s="1781"/>
      <c r="W24" s="1851"/>
      <c r="X24" s="457"/>
      <c r="Y24" s="1001" t="s">
        <v>302</v>
      </c>
      <c r="Z24" s="1088"/>
      <c r="AA24" s="1088"/>
      <c r="AB24" s="1088"/>
      <c r="AC24" s="1088"/>
      <c r="AD24" s="459"/>
      <c r="AE24" s="1866">
        <f>各項目入力表!B5</f>
        <v>0</v>
      </c>
      <c r="AF24" s="1131"/>
      <c r="AG24" s="1131"/>
      <c r="AH24" s="1131"/>
      <c r="AI24" s="1131"/>
      <c r="AJ24" s="2442"/>
      <c r="AL24" s="462"/>
      <c r="AM24" s="462"/>
      <c r="AN24" s="462"/>
      <c r="AO24" s="462"/>
      <c r="AP24" s="462"/>
      <c r="AQ24" s="462"/>
      <c r="AR24" s="462"/>
      <c r="AS24" s="462"/>
      <c r="AT24" s="462"/>
      <c r="AU24" s="462"/>
      <c r="AV24" s="462"/>
      <c r="AW24" s="462"/>
      <c r="AX24" s="462"/>
      <c r="AY24" s="462"/>
      <c r="AZ24" s="462"/>
      <c r="BA24" s="462"/>
      <c r="BB24" s="462"/>
      <c r="BC24" s="462"/>
      <c r="BD24" s="462"/>
    </row>
    <row r="25" spans="1:56" s="91" customFormat="1" ht="15" customHeight="1" thickTop="1">
      <c r="A25" s="589"/>
      <c r="B25" s="1883"/>
      <c r="C25" s="978"/>
      <c r="D25" s="978"/>
      <c r="E25" s="978"/>
      <c r="F25" s="978"/>
      <c r="G25" s="978"/>
      <c r="H25" s="978"/>
      <c r="I25" s="1886"/>
      <c r="J25" s="1466"/>
      <c r="K25" s="1467"/>
      <c r="L25" s="1852"/>
      <c r="M25" s="1852"/>
      <c r="N25" s="1852"/>
      <c r="O25" s="1852"/>
      <c r="P25" s="1852"/>
      <c r="Q25" s="1852"/>
      <c r="R25" s="1852"/>
      <c r="S25" s="1852"/>
      <c r="T25" s="1852"/>
      <c r="U25" s="1852"/>
      <c r="V25" s="1852"/>
      <c r="W25" s="1853"/>
      <c r="X25" s="452"/>
      <c r="Y25" s="1007"/>
      <c r="Z25" s="1007"/>
      <c r="AA25" s="1007"/>
      <c r="AB25" s="1007"/>
      <c r="AC25" s="1007"/>
      <c r="AD25" s="449"/>
      <c r="AE25" s="2421"/>
      <c r="AF25" s="2422"/>
      <c r="AG25" s="2422"/>
      <c r="AH25" s="2422"/>
      <c r="AI25" s="2422"/>
      <c r="AJ25" s="2443"/>
      <c r="AL25" s="462"/>
      <c r="AM25" s="462"/>
      <c r="AN25" s="462"/>
      <c r="AO25" s="1759" t="s">
        <v>324</v>
      </c>
      <c r="AP25" s="1010"/>
      <c r="AQ25" s="1010"/>
      <c r="AR25" s="1010"/>
      <c r="AS25" s="1010"/>
      <c r="AT25" s="1010"/>
      <c r="AU25" s="1854"/>
      <c r="AV25" s="1761" t="s">
        <v>279</v>
      </c>
      <c r="AW25" s="1855"/>
      <c r="AX25" s="1856"/>
      <c r="AY25" s="462"/>
      <c r="AZ25" s="462"/>
      <c r="BA25" s="462"/>
      <c r="BB25" s="462"/>
      <c r="BC25" s="462"/>
      <c r="BD25" s="462"/>
    </row>
    <row r="26" spans="1:56" s="91" customFormat="1" ht="30" customHeight="1" thickBot="1">
      <c r="A26" s="589"/>
      <c r="B26" s="1882"/>
      <c r="C26" s="1884" t="s">
        <v>876</v>
      </c>
      <c r="D26" s="1001"/>
      <c r="E26" s="1001"/>
      <c r="F26" s="1001"/>
      <c r="G26" s="1001"/>
      <c r="H26" s="1001"/>
      <c r="I26" s="451"/>
      <c r="J26" s="1918" t="s">
        <v>369</v>
      </c>
      <c r="K26" s="1922"/>
      <c r="L26" s="1781">
        <f>各項目入力表!B7</f>
        <v>0</v>
      </c>
      <c r="M26" s="1781"/>
      <c r="N26" s="1781"/>
      <c r="O26" s="1781"/>
      <c r="P26" s="1781"/>
      <c r="Q26" s="1781"/>
      <c r="R26" s="1781"/>
      <c r="S26" s="1781"/>
      <c r="T26" s="1781"/>
      <c r="U26" s="1781"/>
      <c r="V26" s="1781"/>
      <c r="W26" s="1851"/>
      <c r="X26" s="456"/>
      <c r="Y26" s="166"/>
      <c r="Z26" s="166"/>
      <c r="AA26" s="166"/>
      <c r="AB26" s="166"/>
      <c r="AC26" s="166"/>
      <c r="AD26" s="166"/>
      <c r="AE26" s="166"/>
      <c r="AF26" s="166"/>
      <c r="AG26" s="166"/>
      <c r="AH26" s="166"/>
      <c r="AI26" s="166"/>
      <c r="AJ26" s="120"/>
      <c r="AL26" s="462"/>
      <c r="AM26" s="462"/>
      <c r="AN26" s="462"/>
      <c r="AO26" s="1010"/>
      <c r="AP26" s="1010"/>
      <c r="AQ26" s="1010"/>
      <c r="AR26" s="1010"/>
      <c r="AS26" s="1010"/>
      <c r="AT26" s="1010"/>
      <c r="AU26" s="1854"/>
      <c r="AV26" s="1857"/>
      <c r="AW26" s="1858"/>
      <c r="AX26" s="1859"/>
      <c r="AY26" s="462"/>
      <c r="AZ26" s="462"/>
      <c r="BA26" s="462"/>
      <c r="BB26" s="462"/>
      <c r="BC26" s="462"/>
      <c r="BD26" s="462"/>
    </row>
    <row r="27" spans="1:56" s="91" customFormat="1" ht="30" customHeight="1" thickTop="1">
      <c r="A27" s="589"/>
      <c r="B27" s="1883"/>
      <c r="C27" s="978"/>
      <c r="D27" s="978"/>
      <c r="E27" s="978"/>
      <c r="F27" s="978"/>
      <c r="G27" s="978"/>
      <c r="H27" s="978"/>
      <c r="I27" s="453"/>
      <c r="J27" s="977" t="s">
        <v>368</v>
      </c>
      <c r="K27" s="1924"/>
      <c r="L27" s="1852">
        <f>IF(AV25=BC18,各項目入力表!D5,+IF(AV25=BC19,各項目入力表!D6,各項目入力表!B8))</f>
        <v>0</v>
      </c>
      <c r="M27" s="1852"/>
      <c r="N27" s="1852"/>
      <c r="O27" s="1852"/>
      <c r="P27" s="1852"/>
      <c r="Q27" s="1852"/>
      <c r="R27" s="1852"/>
      <c r="S27" s="1852"/>
      <c r="T27" s="1852"/>
      <c r="U27" s="1852"/>
      <c r="V27" s="1852"/>
      <c r="W27" s="1853"/>
      <c r="X27" s="450"/>
      <c r="Y27" s="167"/>
      <c r="Z27" s="167"/>
      <c r="AA27" s="167"/>
      <c r="AB27" s="167"/>
      <c r="AC27" s="167"/>
      <c r="AD27" s="167"/>
      <c r="AE27" s="167"/>
      <c r="AF27" s="167"/>
      <c r="AG27" s="167"/>
      <c r="AH27" s="167"/>
      <c r="AI27" s="167"/>
      <c r="AJ27" s="122"/>
      <c r="AL27" s="462"/>
      <c r="AM27" s="462"/>
      <c r="AN27" s="462"/>
      <c r="AO27" s="1759" t="s">
        <v>322</v>
      </c>
      <c r="AP27" s="1010"/>
      <c r="AQ27" s="1010"/>
      <c r="AR27" s="1010"/>
      <c r="AS27" s="1010"/>
      <c r="AT27" s="1010"/>
      <c r="AU27" s="1854"/>
      <c r="AV27" s="1761" t="s">
        <v>279</v>
      </c>
      <c r="AW27" s="1855"/>
      <c r="AX27" s="1856"/>
      <c r="AY27" s="462"/>
      <c r="AZ27" s="462"/>
      <c r="BA27" s="462"/>
      <c r="BB27" s="462"/>
      <c r="BC27" s="462"/>
      <c r="BD27" s="462"/>
    </row>
    <row r="28" spans="1:56" s="91" customFormat="1" ht="15" customHeight="1" thickBot="1">
      <c r="A28" s="589"/>
      <c r="B28" s="1882"/>
      <c r="C28" s="1884" t="s">
        <v>106</v>
      </c>
      <c r="D28" s="1001"/>
      <c r="E28" s="1001"/>
      <c r="F28" s="1001"/>
      <c r="G28" s="1001"/>
      <c r="H28" s="1001"/>
      <c r="I28" s="1885"/>
      <c r="J28" s="180"/>
      <c r="K28" s="174"/>
      <c r="L28" s="2446">
        <f>IF(AV27=BC18,各項目入力表!D7,+IF(AV27=BC19,各項目入力表!D8,各項目入力表!B9))</f>
        <v>0</v>
      </c>
      <c r="M28" s="2511"/>
      <c r="N28" s="2511"/>
      <c r="O28" s="2511"/>
      <c r="P28" s="2511"/>
      <c r="Q28" s="2511"/>
      <c r="R28" s="2511"/>
      <c r="S28" s="2511"/>
      <c r="T28" s="2511"/>
      <c r="U28" s="2511"/>
      <c r="V28" s="2511"/>
      <c r="W28" s="2437"/>
      <c r="X28" s="1088" t="s">
        <v>497</v>
      </c>
      <c r="Y28" s="1088"/>
      <c r="Z28" s="1088"/>
      <c r="AA28" s="1088"/>
      <c r="AB28" s="1088"/>
      <c r="AC28" s="1088"/>
      <c r="AD28" s="1088"/>
      <c r="AE28" s="1088"/>
      <c r="AF28" s="1088"/>
      <c r="AG28" s="1088"/>
      <c r="AH28" s="1088"/>
      <c r="AI28" s="1088"/>
      <c r="AJ28" s="2357"/>
      <c r="AL28" s="462"/>
      <c r="AM28" s="462"/>
      <c r="AN28" s="462"/>
      <c r="AO28" s="1010"/>
      <c r="AP28" s="1010"/>
      <c r="AQ28" s="1010"/>
      <c r="AR28" s="1010"/>
      <c r="AS28" s="1010"/>
      <c r="AT28" s="1010"/>
      <c r="AU28" s="1854"/>
      <c r="AV28" s="1857"/>
      <c r="AW28" s="1858"/>
      <c r="AX28" s="1859"/>
      <c r="AY28" s="462"/>
      <c r="AZ28" s="462"/>
      <c r="BA28" s="462"/>
      <c r="BB28" s="462"/>
      <c r="BC28" s="462"/>
      <c r="BD28" s="462"/>
    </row>
    <row r="29" spans="1:56" s="91" customFormat="1" ht="15" customHeight="1" thickTop="1">
      <c r="A29" s="589"/>
      <c r="B29" s="1883"/>
      <c r="C29" s="978"/>
      <c r="D29" s="978"/>
      <c r="E29" s="978"/>
      <c r="F29" s="978"/>
      <c r="G29" s="978"/>
      <c r="H29" s="978"/>
      <c r="I29" s="1886"/>
      <c r="J29" s="137"/>
      <c r="K29" s="138"/>
      <c r="L29" s="2512"/>
      <c r="M29" s="2512"/>
      <c r="N29" s="2512"/>
      <c r="O29" s="2512"/>
      <c r="P29" s="2512"/>
      <c r="Q29" s="2512"/>
      <c r="R29" s="2512"/>
      <c r="S29" s="2512"/>
      <c r="T29" s="2512"/>
      <c r="U29" s="2512"/>
      <c r="V29" s="2512"/>
      <c r="W29" s="2440"/>
      <c r="X29" s="1007"/>
      <c r="Y29" s="1007"/>
      <c r="Z29" s="1007"/>
      <c r="AA29" s="1007"/>
      <c r="AB29" s="1007"/>
      <c r="AC29" s="1007"/>
      <c r="AD29" s="1007"/>
      <c r="AE29" s="1007"/>
      <c r="AF29" s="1007"/>
      <c r="AG29" s="1007"/>
      <c r="AH29" s="1007"/>
      <c r="AI29" s="1007"/>
      <c r="AJ29" s="2358"/>
      <c r="AL29" s="462"/>
      <c r="AM29" s="462"/>
      <c r="AN29" s="462"/>
      <c r="AO29" s="462"/>
      <c r="AP29" s="462"/>
      <c r="AQ29" s="462"/>
      <c r="AR29" s="462"/>
      <c r="AS29" s="462"/>
      <c r="AT29" s="462"/>
      <c r="AU29" s="462"/>
      <c r="AV29" s="462"/>
      <c r="AW29" s="462"/>
      <c r="AX29" s="462"/>
      <c r="AY29" s="462"/>
      <c r="AZ29" s="462"/>
      <c r="BA29" s="462"/>
      <c r="BB29" s="462"/>
      <c r="BC29" s="462"/>
      <c r="BD29" s="462"/>
    </row>
    <row r="30" spans="1:56" s="91" customFormat="1" ht="15" customHeight="1">
      <c r="A30" s="589"/>
      <c r="B30" s="2275"/>
      <c r="C30" s="2509" t="s">
        <v>114</v>
      </c>
      <c r="D30" s="1849"/>
      <c r="E30" s="1849"/>
      <c r="F30" s="1849"/>
      <c r="G30" s="1849"/>
      <c r="H30" s="1849"/>
      <c r="I30" s="2384"/>
      <c r="J30" s="2456"/>
      <c r="K30" s="2457"/>
      <c r="L30" s="2457"/>
      <c r="M30" s="2457"/>
      <c r="N30" s="2457"/>
      <c r="O30" s="2457"/>
      <c r="P30" s="2457"/>
      <c r="Q30" s="2457"/>
      <c r="R30" s="2457"/>
      <c r="S30" s="2457"/>
      <c r="T30" s="2457"/>
      <c r="U30" s="2457"/>
      <c r="V30" s="2457"/>
      <c r="W30" s="2457"/>
      <c r="X30" s="2457"/>
      <c r="Y30" s="2457"/>
      <c r="Z30" s="2457"/>
      <c r="AA30" s="2457"/>
      <c r="AB30" s="2457"/>
      <c r="AC30" s="2457"/>
      <c r="AD30" s="2457"/>
      <c r="AE30" s="2457"/>
      <c r="AF30" s="2457"/>
      <c r="AG30" s="2457"/>
      <c r="AH30" s="2457"/>
      <c r="AI30" s="2457"/>
      <c r="AJ30" s="2458"/>
      <c r="AL30" s="462"/>
      <c r="AM30" s="462"/>
      <c r="AN30" s="462"/>
      <c r="AO30" s="462"/>
      <c r="AP30" s="462"/>
      <c r="AQ30" s="462"/>
      <c r="AR30" s="462"/>
      <c r="AS30" s="462"/>
      <c r="AT30" s="462"/>
      <c r="AU30" s="462"/>
      <c r="AV30" s="462"/>
      <c r="AW30" s="462"/>
      <c r="AX30" s="462"/>
      <c r="AY30" s="462"/>
      <c r="AZ30" s="462"/>
      <c r="BA30" s="462"/>
      <c r="BB30" s="462"/>
    </row>
    <row r="31" spans="1:56" s="518" customFormat="1" ht="15" customHeight="1">
      <c r="A31" s="589"/>
      <c r="B31" s="2278"/>
      <c r="C31" s="2510"/>
      <c r="D31" s="1050"/>
      <c r="E31" s="1050"/>
      <c r="F31" s="1050"/>
      <c r="G31" s="1050"/>
      <c r="H31" s="1050"/>
      <c r="I31" s="2117"/>
      <c r="J31" s="2286"/>
      <c r="K31" s="2459"/>
      <c r="L31" s="2459"/>
      <c r="M31" s="2459"/>
      <c r="N31" s="2459"/>
      <c r="O31" s="2459"/>
      <c r="P31" s="2459"/>
      <c r="Q31" s="2459"/>
      <c r="R31" s="2459"/>
      <c r="S31" s="2459"/>
      <c r="T31" s="2459"/>
      <c r="U31" s="2459"/>
      <c r="V31" s="2459"/>
      <c r="W31" s="2459"/>
      <c r="X31" s="2459"/>
      <c r="Y31" s="2459"/>
      <c r="Z31" s="2459"/>
      <c r="AA31" s="2459"/>
      <c r="AB31" s="2459"/>
      <c r="AC31" s="2459"/>
      <c r="AD31" s="2459"/>
      <c r="AE31" s="2459"/>
      <c r="AF31" s="2459"/>
      <c r="AG31" s="2459"/>
      <c r="AH31" s="2459"/>
      <c r="AI31" s="2459"/>
      <c r="AJ31" s="2288"/>
    </row>
    <row r="32" spans="1:56" s="518" customFormat="1" ht="15" customHeight="1">
      <c r="A32" s="589"/>
      <c r="B32" s="2278"/>
      <c r="C32" s="2510"/>
      <c r="D32" s="1050"/>
      <c r="E32" s="1050"/>
      <c r="F32" s="1050"/>
      <c r="G32" s="1050"/>
      <c r="H32" s="1050"/>
      <c r="I32" s="2117"/>
      <c r="J32" s="2286"/>
      <c r="K32" s="2459"/>
      <c r="L32" s="2459"/>
      <c r="M32" s="2459"/>
      <c r="N32" s="2459"/>
      <c r="O32" s="2459"/>
      <c r="P32" s="2459"/>
      <c r="Q32" s="2459"/>
      <c r="R32" s="2459"/>
      <c r="S32" s="2459"/>
      <c r="T32" s="2459"/>
      <c r="U32" s="2459"/>
      <c r="V32" s="2459"/>
      <c r="W32" s="2459"/>
      <c r="X32" s="2459"/>
      <c r="Y32" s="2459"/>
      <c r="Z32" s="2459"/>
      <c r="AA32" s="2459"/>
      <c r="AB32" s="2459"/>
      <c r="AC32" s="2459"/>
      <c r="AD32" s="2459"/>
      <c r="AE32" s="2459"/>
      <c r="AF32" s="2459"/>
      <c r="AG32" s="2459"/>
      <c r="AH32" s="2459"/>
      <c r="AI32" s="2459"/>
      <c r="AJ32" s="2288"/>
    </row>
    <row r="33" spans="1:54" s="518" customFormat="1" ht="15" customHeight="1">
      <c r="A33" s="589"/>
      <c r="B33" s="2278"/>
      <c r="C33" s="2510"/>
      <c r="D33" s="1050"/>
      <c r="E33" s="1050"/>
      <c r="F33" s="1050"/>
      <c r="G33" s="1050"/>
      <c r="H33" s="1050"/>
      <c r="I33" s="2117"/>
      <c r="J33" s="2286"/>
      <c r="K33" s="2459"/>
      <c r="L33" s="2459"/>
      <c r="M33" s="2459"/>
      <c r="N33" s="2459"/>
      <c r="O33" s="2459"/>
      <c r="P33" s="2459"/>
      <c r="Q33" s="2459"/>
      <c r="R33" s="2459"/>
      <c r="S33" s="2459"/>
      <c r="T33" s="2459"/>
      <c r="U33" s="2459"/>
      <c r="V33" s="2459"/>
      <c r="W33" s="2459"/>
      <c r="X33" s="2459"/>
      <c r="Y33" s="2459"/>
      <c r="Z33" s="2459"/>
      <c r="AA33" s="2459"/>
      <c r="AB33" s="2459"/>
      <c r="AC33" s="2459"/>
      <c r="AD33" s="2459"/>
      <c r="AE33" s="2459"/>
      <c r="AF33" s="2459"/>
      <c r="AG33" s="2459"/>
      <c r="AH33" s="2459"/>
      <c r="AI33" s="2459"/>
      <c r="AJ33" s="2288"/>
    </row>
    <row r="34" spans="1:54" s="518" customFormat="1" ht="15" customHeight="1">
      <c r="A34" s="589"/>
      <c r="B34" s="2278"/>
      <c r="C34" s="2510"/>
      <c r="D34" s="1050"/>
      <c r="E34" s="1050"/>
      <c r="F34" s="1050"/>
      <c r="G34" s="1050"/>
      <c r="H34" s="1050"/>
      <c r="I34" s="2117"/>
      <c r="J34" s="2286"/>
      <c r="K34" s="2459"/>
      <c r="L34" s="2459"/>
      <c r="M34" s="2459"/>
      <c r="N34" s="2459"/>
      <c r="O34" s="2459"/>
      <c r="P34" s="2459"/>
      <c r="Q34" s="2459"/>
      <c r="R34" s="2459"/>
      <c r="S34" s="2459"/>
      <c r="T34" s="2459"/>
      <c r="U34" s="2459"/>
      <c r="V34" s="2459"/>
      <c r="W34" s="2459"/>
      <c r="X34" s="2459"/>
      <c r="Y34" s="2459"/>
      <c r="Z34" s="2459"/>
      <c r="AA34" s="2459"/>
      <c r="AB34" s="2459"/>
      <c r="AC34" s="2459"/>
      <c r="AD34" s="2459"/>
      <c r="AE34" s="2459"/>
      <c r="AF34" s="2459"/>
      <c r="AG34" s="2459"/>
      <c r="AH34" s="2459"/>
      <c r="AI34" s="2459"/>
      <c r="AJ34" s="2288"/>
    </row>
    <row r="35" spans="1:54" s="91" customFormat="1" ht="15" customHeight="1">
      <c r="A35" s="589"/>
      <c r="B35" s="2280"/>
      <c r="C35" s="1843"/>
      <c r="D35" s="1843"/>
      <c r="E35" s="1843"/>
      <c r="F35" s="1843"/>
      <c r="G35" s="1843"/>
      <c r="H35" s="1843"/>
      <c r="I35" s="1377"/>
      <c r="J35" s="2286"/>
      <c r="K35" s="2459"/>
      <c r="L35" s="2287"/>
      <c r="M35" s="2287"/>
      <c r="N35" s="2287"/>
      <c r="O35" s="2287"/>
      <c r="P35" s="2287"/>
      <c r="Q35" s="2287"/>
      <c r="R35" s="2287"/>
      <c r="S35" s="2287"/>
      <c r="T35" s="2287"/>
      <c r="U35" s="2287"/>
      <c r="V35" s="2287"/>
      <c r="W35" s="2287"/>
      <c r="X35" s="2287"/>
      <c r="Y35" s="2287"/>
      <c r="Z35" s="2287"/>
      <c r="AA35" s="2287"/>
      <c r="AB35" s="2287"/>
      <c r="AC35" s="2287"/>
      <c r="AD35" s="2287"/>
      <c r="AE35" s="2287"/>
      <c r="AF35" s="2287"/>
      <c r="AG35" s="2287"/>
      <c r="AH35" s="2287"/>
      <c r="AI35" s="2287"/>
      <c r="AJ35" s="2288"/>
      <c r="AL35" s="462"/>
      <c r="AM35" s="462"/>
      <c r="AN35" s="462"/>
      <c r="AO35" s="462"/>
      <c r="AP35" s="462"/>
      <c r="AQ35" s="462"/>
      <c r="AR35" s="462"/>
      <c r="AS35" s="462"/>
      <c r="AT35" s="462"/>
      <c r="AU35" s="462"/>
      <c r="AV35" s="462"/>
      <c r="AW35" s="462"/>
      <c r="AX35" s="462"/>
      <c r="AY35" s="462"/>
      <c r="AZ35" s="462"/>
      <c r="BA35" s="462"/>
      <c r="BB35" s="462"/>
    </row>
    <row r="36" spans="1:54" ht="15" customHeight="1">
      <c r="B36" s="1132"/>
      <c r="C36" s="1843"/>
      <c r="D36" s="1843"/>
      <c r="E36" s="1843"/>
      <c r="F36" s="1843"/>
      <c r="G36" s="1843"/>
      <c r="H36" s="1843"/>
      <c r="I36" s="1377"/>
      <c r="J36" s="2286"/>
      <c r="K36" s="2287"/>
      <c r="L36" s="2287"/>
      <c r="M36" s="2287"/>
      <c r="N36" s="2287"/>
      <c r="O36" s="2287"/>
      <c r="P36" s="2287"/>
      <c r="Q36" s="2287"/>
      <c r="R36" s="2287"/>
      <c r="S36" s="2287"/>
      <c r="T36" s="2287"/>
      <c r="U36" s="2287"/>
      <c r="V36" s="2287"/>
      <c r="W36" s="2287"/>
      <c r="X36" s="2287"/>
      <c r="Y36" s="2287"/>
      <c r="Z36" s="2287"/>
      <c r="AA36" s="2287"/>
      <c r="AB36" s="2287"/>
      <c r="AC36" s="2287"/>
      <c r="AD36" s="2287"/>
      <c r="AE36" s="2287"/>
      <c r="AF36" s="2287"/>
      <c r="AG36" s="2287"/>
      <c r="AH36" s="2287"/>
      <c r="AI36" s="2287"/>
      <c r="AJ36" s="2288"/>
    </row>
    <row r="37" spans="1:54" ht="15" customHeight="1">
      <c r="B37" s="1132"/>
      <c r="C37" s="1843"/>
      <c r="D37" s="1843"/>
      <c r="E37" s="1843"/>
      <c r="F37" s="1843"/>
      <c r="G37" s="1843"/>
      <c r="H37" s="1843"/>
      <c r="I37" s="1377"/>
      <c r="J37" s="2286"/>
      <c r="K37" s="2287"/>
      <c r="L37" s="2287"/>
      <c r="M37" s="2287"/>
      <c r="N37" s="2287"/>
      <c r="O37" s="2287"/>
      <c r="P37" s="2287"/>
      <c r="Q37" s="2287"/>
      <c r="R37" s="2287"/>
      <c r="S37" s="2287"/>
      <c r="T37" s="2287"/>
      <c r="U37" s="2287"/>
      <c r="V37" s="2287"/>
      <c r="W37" s="2287"/>
      <c r="X37" s="2287"/>
      <c r="Y37" s="2287"/>
      <c r="Z37" s="2287"/>
      <c r="AA37" s="2287"/>
      <c r="AB37" s="2287"/>
      <c r="AC37" s="2287"/>
      <c r="AD37" s="2287"/>
      <c r="AE37" s="2287"/>
      <c r="AF37" s="2287"/>
      <c r="AG37" s="2287"/>
      <c r="AH37" s="2287"/>
      <c r="AI37" s="2287"/>
      <c r="AJ37" s="2288"/>
    </row>
    <row r="38" spans="1:54" ht="15" customHeight="1">
      <c r="B38" s="1132"/>
      <c r="C38" s="1843"/>
      <c r="D38" s="1843"/>
      <c r="E38" s="1843"/>
      <c r="F38" s="1843"/>
      <c r="G38" s="1843"/>
      <c r="H38" s="1843"/>
      <c r="I38" s="1377"/>
      <c r="J38" s="2286"/>
      <c r="K38" s="2287"/>
      <c r="L38" s="2287"/>
      <c r="M38" s="2287"/>
      <c r="N38" s="2287"/>
      <c r="O38" s="2287"/>
      <c r="P38" s="2287"/>
      <c r="Q38" s="2287"/>
      <c r="R38" s="2287"/>
      <c r="S38" s="2287"/>
      <c r="T38" s="2287"/>
      <c r="U38" s="2287"/>
      <c r="V38" s="2287"/>
      <c r="W38" s="2287"/>
      <c r="X38" s="2287"/>
      <c r="Y38" s="2287"/>
      <c r="Z38" s="2287"/>
      <c r="AA38" s="2287"/>
      <c r="AB38" s="2287"/>
      <c r="AC38" s="2287"/>
      <c r="AD38" s="2287"/>
      <c r="AE38" s="2287"/>
      <c r="AF38" s="2287"/>
      <c r="AG38" s="2287"/>
      <c r="AH38" s="2287"/>
      <c r="AI38" s="2287"/>
      <c r="AJ38" s="2288"/>
    </row>
    <row r="39" spans="1:54" ht="15" customHeight="1">
      <c r="B39" s="1132"/>
      <c r="C39" s="1843"/>
      <c r="D39" s="1843"/>
      <c r="E39" s="1843"/>
      <c r="F39" s="1843"/>
      <c r="G39" s="1843"/>
      <c r="H39" s="1843"/>
      <c r="I39" s="1377"/>
      <c r="J39" s="2286"/>
      <c r="K39" s="2287"/>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1:54" ht="15" customHeight="1">
      <c r="B40" s="1132"/>
      <c r="C40" s="1843"/>
      <c r="D40" s="1843"/>
      <c r="E40" s="1843"/>
      <c r="F40" s="1843"/>
      <c r="G40" s="1843"/>
      <c r="H40" s="1843"/>
      <c r="I40" s="1377"/>
      <c r="J40" s="2286"/>
      <c r="K40" s="2287"/>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1:54" ht="15" customHeight="1" thickBot="1">
      <c r="B41" s="1133"/>
      <c r="C41" s="969"/>
      <c r="D41" s="969"/>
      <c r="E41" s="969"/>
      <c r="F41" s="969"/>
      <c r="G41" s="969"/>
      <c r="H41" s="969"/>
      <c r="I41" s="1378"/>
      <c r="J41" s="2289"/>
      <c r="K41" s="2290"/>
      <c r="L41" s="2290"/>
      <c r="M41" s="2290"/>
      <c r="N41" s="2290"/>
      <c r="O41" s="2290"/>
      <c r="P41" s="2290"/>
      <c r="Q41" s="2290"/>
      <c r="R41" s="2290"/>
      <c r="S41" s="2290"/>
      <c r="T41" s="2290"/>
      <c r="U41" s="2290"/>
      <c r="V41" s="2290"/>
      <c r="W41" s="2290"/>
      <c r="X41" s="2290"/>
      <c r="Y41" s="2290"/>
      <c r="Z41" s="2290"/>
      <c r="AA41" s="2290"/>
      <c r="AB41" s="2290"/>
      <c r="AC41" s="2290"/>
      <c r="AD41" s="2290"/>
      <c r="AE41" s="2290"/>
      <c r="AF41" s="2290"/>
      <c r="AG41" s="2290"/>
      <c r="AH41" s="2290"/>
      <c r="AI41" s="2290"/>
      <c r="AJ41" s="2291"/>
    </row>
    <row r="42" spans="1:54" s="895" customFormat="1" ht="15" customHeight="1">
      <c r="Q42" s="1837" t="s">
        <v>738</v>
      </c>
      <c r="R42" s="1837"/>
      <c r="S42" s="1837"/>
      <c r="T42" s="1837"/>
      <c r="U42" s="1837" t="s">
        <v>739</v>
      </c>
      <c r="V42" s="1837"/>
      <c r="W42" s="1837"/>
      <c r="X42" s="1837"/>
      <c r="Y42" s="1837" t="s">
        <v>8</v>
      </c>
      <c r="Z42" s="1837"/>
      <c r="AA42" s="1837"/>
      <c r="AB42" s="1837"/>
      <c r="AC42" s="1837" t="s">
        <v>7</v>
      </c>
      <c r="AD42" s="1837"/>
      <c r="AE42" s="1837"/>
      <c r="AF42" s="1837"/>
      <c r="AG42" s="1837" t="s">
        <v>778</v>
      </c>
      <c r="AH42" s="1837"/>
      <c r="AI42" s="1837"/>
      <c r="AJ42" s="1837"/>
    </row>
    <row r="43" spans="1:54"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54"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54"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1:54"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8" spans="1:54">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row>
    <row r="49" spans="2:37" s="308" customFormat="1" ht="15.75" hidden="1" customHeight="1">
      <c r="B49" s="283"/>
      <c r="C49" s="307"/>
      <c r="D49" s="307"/>
      <c r="E49" s="2371" t="s">
        <v>287</v>
      </c>
      <c r="F49" s="2268"/>
      <c r="G49" s="2268"/>
      <c r="H49" s="2372"/>
      <c r="I49" s="2373" t="s">
        <v>68</v>
      </c>
      <c r="J49" s="2268"/>
      <c r="K49" s="2268"/>
      <c r="L49" s="2352"/>
      <c r="M49" s="2351" t="s">
        <v>286</v>
      </c>
      <c r="N49" s="2268"/>
      <c r="O49" s="2268"/>
      <c r="P49" s="2372"/>
      <c r="Q49" s="311"/>
      <c r="R49" s="309"/>
      <c r="S49" s="2374" t="s">
        <v>285</v>
      </c>
      <c r="T49" s="2268"/>
      <c r="U49" s="2268"/>
      <c r="V49" s="2268"/>
      <c r="W49" s="309"/>
      <c r="X49" s="312"/>
      <c r="Y49" s="311"/>
      <c r="Z49" s="310"/>
      <c r="AA49" s="2374" t="s">
        <v>284</v>
      </c>
      <c r="AB49" s="2460"/>
      <c r="AC49" s="2460"/>
      <c r="AD49" s="2460"/>
      <c r="AE49" s="309"/>
      <c r="AF49" s="313"/>
      <c r="AG49" s="2374" t="s">
        <v>283</v>
      </c>
      <c r="AH49" s="2460"/>
      <c r="AI49" s="2460"/>
      <c r="AJ49" s="2465"/>
      <c r="AK49" s="306"/>
    </row>
    <row r="50" spans="2:37" s="1" customFormat="1" ht="17.149999999999999" hidden="1" customHeight="1">
      <c r="B50" s="304"/>
      <c r="C50" s="304"/>
      <c r="D50" s="304"/>
      <c r="E50" s="2461"/>
      <c r="F50" s="2324"/>
      <c r="G50" s="2324"/>
      <c r="H50" s="2325"/>
      <c r="I50" s="2462"/>
      <c r="J50" s="2324"/>
      <c r="K50" s="2324"/>
      <c r="L50" s="2332"/>
      <c r="M50" s="2461"/>
      <c r="N50" s="2324"/>
      <c r="O50" s="2324"/>
      <c r="P50" s="2325"/>
      <c r="Q50" s="2462"/>
      <c r="R50" s="2324"/>
      <c r="S50" s="2324"/>
      <c r="T50" s="2324"/>
      <c r="U50" s="2324"/>
      <c r="V50" s="2324"/>
      <c r="W50" s="2324"/>
      <c r="X50" s="2325"/>
      <c r="Y50" s="2462"/>
      <c r="Z50" s="1676"/>
      <c r="AA50" s="1676"/>
      <c r="AB50" s="1676"/>
      <c r="AC50" s="1676"/>
      <c r="AD50" s="1676"/>
      <c r="AE50" s="1676"/>
      <c r="AF50" s="2269"/>
      <c r="AG50" s="2324"/>
      <c r="AH50" s="2324"/>
      <c r="AI50" s="2324"/>
      <c r="AJ50" s="2332"/>
      <c r="AK50" s="26"/>
    </row>
    <row r="51" spans="2:37" s="1" customFormat="1" ht="17.149999999999999" hidden="1" customHeight="1">
      <c r="B51" s="304"/>
      <c r="C51" s="304"/>
      <c r="D51" s="304"/>
      <c r="E51" s="2338"/>
      <c r="F51" s="2324"/>
      <c r="G51" s="2324"/>
      <c r="H51" s="2325"/>
      <c r="I51" s="2329"/>
      <c r="J51" s="2324"/>
      <c r="K51" s="2324"/>
      <c r="L51" s="2332"/>
      <c r="M51" s="2338"/>
      <c r="N51" s="2324"/>
      <c r="O51" s="2324"/>
      <c r="P51" s="2325"/>
      <c r="Q51" s="2329"/>
      <c r="R51" s="2324"/>
      <c r="S51" s="2324"/>
      <c r="T51" s="2324"/>
      <c r="U51" s="2324"/>
      <c r="V51" s="2324"/>
      <c r="W51" s="2324"/>
      <c r="X51" s="2325"/>
      <c r="Y51" s="2463"/>
      <c r="Z51" s="1676"/>
      <c r="AA51" s="1676"/>
      <c r="AB51" s="1676"/>
      <c r="AC51" s="1676"/>
      <c r="AD51" s="1676"/>
      <c r="AE51" s="1676"/>
      <c r="AF51" s="2269"/>
      <c r="AG51" s="2324"/>
      <c r="AH51" s="2324"/>
      <c r="AI51" s="2324"/>
      <c r="AJ51" s="2332"/>
      <c r="AK51" s="26"/>
    </row>
    <row r="52" spans="2:37" s="1" customFormat="1" ht="17.149999999999999" hidden="1" customHeight="1" thickBot="1">
      <c r="B52" s="304"/>
      <c r="C52" s="304"/>
      <c r="D52" s="304"/>
      <c r="E52" s="2339"/>
      <c r="F52" s="2326"/>
      <c r="G52" s="2326"/>
      <c r="H52" s="2327"/>
      <c r="I52" s="2330"/>
      <c r="J52" s="2326"/>
      <c r="K52" s="2326"/>
      <c r="L52" s="2333"/>
      <c r="M52" s="2339"/>
      <c r="N52" s="2326"/>
      <c r="O52" s="2326"/>
      <c r="P52" s="2327"/>
      <c r="Q52" s="2330"/>
      <c r="R52" s="2326"/>
      <c r="S52" s="2326"/>
      <c r="T52" s="2326"/>
      <c r="U52" s="2326"/>
      <c r="V52" s="2326"/>
      <c r="W52" s="2326"/>
      <c r="X52" s="2327"/>
      <c r="Y52" s="2464"/>
      <c r="Z52" s="2270"/>
      <c r="AA52" s="2270"/>
      <c r="AB52" s="2270"/>
      <c r="AC52" s="2270"/>
      <c r="AD52" s="2270"/>
      <c r="AE52" s="2270"/>
      <c r="AF52" s="2271"/>
      <c r="AG52" s="2326"/>
      <c r="AH52" s="2326"/>
      <c r="AI52" s="2326"/>
      <c r="AJ52" s="2333"/>
      <c r="AK52" s="26"/>
    </row>
  </sheetData>
  <sheetProtection sheet="1" selectLockedCells="1"/>
  <mergeCells count="74">
    <mergeCell ref="Q43:T46"/>
    <mergeCell ref="U43:X46"/>
    <mergeCell ref="Y43:AB46"/>
    <mergeCell ref="AC43:AF46"/>
    <mergeCell ref="AG43:AJ46"/>
    <mergeCell ref="R9:AJ9"/>
    <mergeCell ref="R10:AJ10"/>
    <mergeCell ref="R11:AJ11"/>
    <mergeCell ref="Q42:T42"/>
    <mergeCell ref="U42:X42"/>
    <mergeCell ref="Y42:AB42"/>
    <mergeCell ref="AC42:AF42"/>
    <mergeCell ref="AG42:AJ42"/>
    <mergeCell ref="B13:AJ13"/>
    <mergeCell ref="B28:B29"/>
    <mergeCell ref="C28:H29"/>
    <mergeCell ref="I28:I29"/>
    <mergeCell ref="C15:L15"/>
    <mergeCell ref="B24:B25"/>
    <mergeCell ref="C24:H25"/>
    <mergeCell ref="I24:I25"/>
    <mergeCell ref="AO20:BA22"/>
    <mergeCell ref="AO25:AU26"/>
    <mergeCell ref="AV25:AX26"/>
    <mergeCell ref="B16:AJ16"/>
    <mergeCell ref="Y24:AC25"/>
    <mergeCell ref="AE24:AJ25"/>
    <mergeCell ref="L24:W25"/>
    <mergeCell ref="B20:B21"/>
    <mergeCell ref="C20:H21"/>
    <mergeCell ref="J20:K21"/>
    <mergeCell ref="L20:AJ21"/>
    <mergeCell ref="B22:B23"/>
    <mergeCell ref="C22:H23"/>
    <mergeCell ref="J22:K23"/>
    <mergeCell ref="J26:K26"/>
    <mergeCell ref="L22:AJ23"/>
    <mergeCell ref="AO27:AU28"/>
    <mergeCell ref="AV27:AX28"/>
    <mergeCell ref="AG50:AJ52"/>
    <mergeCell ref="E50:H52"/>
    <mergeCell ref="I50:L52"/>
    <mergeCell ref="M50:P52"/>
    <mergeCell ref="Q50:X52"/>
    <mergeCell ref="Y50:AF52"/>
    <mergeCell ref="AG49:AJ49"/>
    <mergeCell ref="AA49:AD49"/>
    <mergeCell ref="S49:V49"/>
    <mergeCell ref="M49:P49"/>
    <mergeCell ref="I49:L49"/>
    <mergeCell ref="E49:H49"/>
    <mergeCell ref="L27:W27"/>
    <mergeCell ref="J27:K27"/>
    <mergeCell ref="M15:AJ15"/>
    <mergeCell ref="B18:AJ18"/>
    <mergeCell ref="B30:B41"/>
    <mergeCell ref="I30:I41"/>
    <mergeCell ref="J30:AJ41"/>
    <mergeCell ref="J24:K25"/>
    <mergeCell ref="B26:B27"/>
    <mergeCell ref="C26:H27"/>
    <mergeCell ref="L26:W26"/>
    <mergeCell ref="C30:H41"/>
    <mergeCell ref="X28:AJ29"/>
    <mergeCell ref="L28:W29"/>
    <mergeCell ref="C3:F3"/>
    <mergeCell ref="C4:L4"/>
    <mergeCell ref="Z1:AJ1"/>
    <mergeCell ref="X7:AI7"/>
    <mergeCell ref="X8:AI8"/>
    <mergeCell ref="R6:V6"/>
    <mergeCell ref="R7:V7"/>
    <mergeCell ref="R8:V8"/>
    <mergeCell ref="X6:AI6"/>
  </mergeCells>
  <phoneticPr fontId="3"/>
  <conditionalFormatting sqref="L24:W27">
    <cfRule type="expression" dxfId="11" priority="1" stopIfTrue="1">
      <formula>AND(MONTH(L24)&lt;10,DAY(L24)&gt;9)</formula>
    </cfRule>
    <cfRule type="expression" dxfId="10" priority="2" stopIfTrue="1">
      <formula>AND(MONTH(L24)&lt;10,DAY(L24)&lt;10)</formula>
    </cfRule>
    <cfRule type="expression" dxfId="9" priority="3" stopIfTrue="1">
      <formula>AND(MONTH(L24)&gt;9,DAY(L24)&lt;10)</formula>
    </cfRule>
  </conditionalFormatting>
  <dataValidations count="1">
    <dataValidation type="list" allowBlank="1" showInputMessage="1" showErrorMessage="1" sqref="AV25:AX28" xr:uid="{00000000-0002-0000-1B00-000000000000}">
      <formula1>$BC$18:$BC$20</formula1>
    </dataValidation>
  </dataValidations>
  <pageMargins left="1.1023622047244095" right="0.51181102362204722" top="0.98425196850393704" bottom="0.98425196850393704" header="0.51181102362204722" footer="0.51181102362204722"/>
  <pageSetup paperSize="9" scale="94" orientation="portrait" r:id="rId1"/>
  <headerFooter alignWithMargins="0">
    <oddHeader>&amp;L&amp;"ＭＳ 明朝,標準"&amp;8&amp;K00-039第36号様式（第33条関係）</oddHeader>
    <oddFooter>&amp;R&amp;"ＭＳ 明朝,標準"&amp;8&amp;K00-048受注者⇒監督員</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tabColor theme="3" tint="0.59999389629810485"/>
  </sheetPr>
  <dimension ref="A1:AZ50"/>
  <sheetViews>
    <sheetView showZeros="0" view="pageBreakPreview" zoomScaleNormal="100" zoomScaleSheetLayoutView="100" workbookViewId="0">
      <selection activeCell="R10" sqref="R10:AJ10"/>
    </sheetView>
  </sheetViews>
  <sheetFormatPr defaultColWidth="2.36328125" defaultRowHeight="13"/>
  <cols>
    <col min="1" max="1" width="10.08984375" style="106" customWidth="1"/>
    <col min="2" max="38" width="2.36328125" style="106"/>
    <col min="39" max="39" width="0" style="106" hidden="1" customWidth="1"/>
    <col min="40" max="40" width="2.36328125" style="106"/>
    <col min="41" max="41" width="2.36328125" style="106" hidden="1" customWidth="1"/>
    <col min="42" max="47" width="2.36328125" style="106"/>
    <col min="48" max="48" width="19.36328125" style="106" customWidth="1"/>
    <col min="49" max="51" width="2.36328125" style="106"/>
    <col min="52" max="52" width="10.08984375" style="106" customWidth="1"/>
    <col min="53" max="16384" width="2.36328125" style="106"/>
  </cols>
  <sheetData>
    <row r="1" spans="1:41" ht="19.5" customHeight="1">
      <c r="W1" s="217"/>
      <c r="X1" s="218"/>
      <c r="Y1" s="320"/>
      <c r="Z1" s="1556"/>
      <c r="AA1" s="2470"/>
      <c r="AB1" s="2470"/>
      <c r="AC1" s="2470"/>
      <c r="AD1" s="2470"/>
      <c r="AE1" s="2470"/>
      <c r="AF1" s="2470"/>
      <c r="AG1" s="2470"/>
      <c r="AH1" s="2470"/>
      <c r="AI1" s="2470"/>
      <c r="AJ1" s="1557"/>
      <c r="AK1" s="468" t="s">
        <v>86</v>
      </c>
      <c r="AL1" s="398"/>
    </row>
    <row r="2" spans="1:41" ht="15" customHeight="1"/>
    <row r="3" spans="1:41" s="589" customFormat="1" ht="15" customHeight="1">
      <c r="A3" s="613"/>
      <c r="C3" s="1843" t="s">
        <v>292</v>
      </c>
      <c r="D3" s="1010"/>
      <c r="E3" s="1010"/>
      <c r="F3" s="1010"/>
      <c r="G3" s="587"/>
    </row>
    <row r="4" spans="1:41" s="589" customFormat="1" ht="20.149999999999999" customHeight="1">
      <c r="A4" s="613"/>
      <c r="C4" s="1558" t="str">
        <f>IF(各項目入力表!B10=各項目入力表!A19,"平　塚　市　長",+IF(各項目入力表!B10=各項目入力表!A20,"平塚市病院事業管理者",""))</f>
        <v/>
      </c>
      <c r="D4" s="1010"/>
      <c r="E4" s="1010"/>
      <c r="F4" s="1010"/>
      <c r="G4" s="1010"/>
      <c r="H4" s="1010"/>
      <c r="I4" s="1010"/>
      <c r="J4" s="1010"/>
      <c r="K4" s="1010"/>
      <c r="L4" s="1010"/>
      <c r="M4" s="588"/>
      <c r="N4" s="588"/>
      <c r="O4" s="588"/>
      <c r="P4" s="588"/>
      <c r="Q4" s="588"/>
      <c r="AL4" s="106"/>
      <c r="AM4" s="106" t="s">
        <v>330</v>
      </c>
    </row>
    <row r="5" spans="1:41" ht="15" customHeight="1">
      <c r="Y5" s="107"/>
      <c r="Z5" s="107"/>
      <c r="AA5" s="107"/>
      <c r="AB5" s="107"/>
      <c r="AC5" s="107"/>
      <c r="AD5" s="107"/>
      <c r="AE5" s="107"/>
      <c r="AF5" s="107"/>
      <c r="AG5" s="107"/>
      <c r="AH5" s="107"/>
      <c r="AI5" s="107"/>
      <c r="AO5" s="106" t="s">
        <v>340</v>
      </c>
    </row>
    <row r="6" spans="1:41" s="91" customFormat="1" ht="30" customHeight="1">
      <c r="A6" s="613"/>
      <c r="K6" s="35"/>
      <c r="L6" s="35"/>
      <c r="M6" s="35"/>
      <c r="N6" s="35"/>
      <c r="O6" s="35"/>
      <c r="P6" s="35"/>
      <c r="Q6" s="35"/>
      <c r="R6" s="1841" t="s">
        <v>65</v>
      </c>
      <c r="S6" s="1010"/>
      <c r="T6" s="1010"/>
      <c r="U6" s="1010"/>
      <c r="V6" s="1010"/>
      <c r="W6" s="508"/>
      <c r="X6" s="2487">
        <f>各項目入力表!F3</f>
        <v>0</v>
      </c>
      <c r="Y6" s="2158"/>
      <c r="Z6" s="2158"/>
      <c r="AA6" s="2158"/>
      <c r="AB6" s="2158"/>
      <c r="AC6" s="2158"/>
      <c r="AD6" s="2158"/>
      <c r="AE6" s="2158"/>
      <c r="AF6" s="2158"/>
      <c r="AG6" s="2158"/>
      <c r="AH6" s="2158"/>
      <c r="AI6" s="2158"/>
    </row>
    <row r="7" spans="1:41" s="91" customFormat="1" ht="30" customHeight="1">
      <c r="A7" s="613"/>
      <c r="R7" s="1841" t="s">
        <v>29</v>
      </c>
      <c r="S7" s="1010"/>
      <c r="T7" s="1010"/>
      <c r="U7" s="1010"/>
      <c r="V7" s="1010"/>
      <c r="W7" s="508"/>
      <c r="X7" s="2487">
        <f>各項目入力表!F4</f>
        <v>0</v>
      </c>
      <c r="Y7" s="2158"/>
      <c r="Z7" s="2158"/>
      <c r="AA7" s="2158"/>
      <c r="AB7" s="2158"/>
      <c r="AC7" s="2158"/>
      <c r="AD7" s="2158"/>
      <c r="AE7" s="2158"/>
      <c r="AF7" s="2158"/>
      <c r="AG7" s="2158"/>
      <c r="AH7" s="2158"/>
      <c r="AI7" s="2158"/>
    </row>
    <row r="8" spans="1:41" s="91" customFormat="1" ht="30" customHeight="1">
      <c r="A8" s="613"/>
      <c r="R8" s="1841" t="s">
        <v>30</v>
      </c>
      <c r="S8" s="1010"/>
      <c r="T8" s="1010"/>
      <c r="U8" s="1010"/>
      <c r="V8" s="1010"/>
      <c r="W8" s="508"/>
      <c r="X8" s="2487">
        <f>各項目入力表!F5</f>
        <v>0</v>
      </c>
      <c r="Y8" s="2158"/>
      <c r="Z8" s="2158"/>
      <c r="AA8" s="2158"/>
      <c r="AB8" s="2158"/>
      <c r="AC8" s="2158"/>
      <c r="AD8" s="2158"/>
      <c r="AE8" s="2158"/>
      <c r="AF8" s="2158"/>
      <c r="AG8" s="2158"/>
      <c r="AH8" s="2158"/>
      <c r="AI8" s="2158"/>
      <c r="AJ8" s="467" t="s">
        <v>60</v>
      </c>
    </row>
    <row r="9" spans="1:41" s="895" customFormat="1" ht="12" customHeight="1">
      <c r="R9" s="1402" t="s">
        <v>731</v>
      </c>
      <c r="S9" s="1402"/>
      <c r="T9" s="1402"/>
      <c r="U9" s="1402"/>
      <c r="V9" s="1402"/>
      <c r="W9" s="1402"/>
      <c r="X9" s="1402"/>
      <c r="Y9" s="1402"/>
      <c r="Z9" s="1402"/>
      <c r="AA9" s="1402"/>
      <c r="AB9" s="1402"/>
      <c r="AC9" s="1402"/>
      <c r="AD9" s="1402"/>
      <c r="AE9" s="1402"/>
      <c r="AF9" s="1402"/>
      <c r="AG9" s="1402"/>
      <c r="AH9" s="1402"/>
      <c r="AI9" s="1402"/>
      <c r="AJ9" s="1402"/>
    </row>
    <row r="10" spans="1:41" s="895" customFormat="1" ht="12" customHeight="1">
      <c r="R10" s="1403" t="s">
        <v>732</v>
      </c>
      <c r="S10" s="1403"/>
      <c r="T10" s="1403"/>
      <c r="U10" s="1403"/>
      <c r="V10" s="1403"/>
      <c r="W10" s="1403"/>
      <c r="X10" s="1403"/>
      <c r="Y10" s="1403"/>
      <c r="Z10" s="1403"/>
      <c r="AA10" s="1403"/>
      <c r="AB10" s="1403"/>
      <c r="AC10" s="1403"/>
      <c r="AD10" s="1403"/>
      <c r="AE10" s="1403"/>
      <c r="AF10" s="1403"/>
      <c r="AG10" s="1403"/>
      <c r="AH10" s="1403"/>
      <c r="AI10" s="1403"/>
      <c r="AJ10" s="1403"/>
    </row>
    <row r="11" spans="1:41" s="895" customFormat="1" ht="12" customHeight="1">
      <c r="R11" s="1403" t="s">
        <v>779</v>
      </c>
      <c r="S11" s="1403"/>
      <c r="T11" s="1403"/>
      <c r="U11" s="1403"/>
      <c r="V11" s="1403"/>
      <c r="W11" s="1403"/>
      <c r="X11" s="1403"/>
      <c r="Y11" s="1403"/>
      <c r="Z11" s="1403"/>
      <c r="AA11" s="1403"/>
      <c r="AB11" s="1403"/>
      <c r="AC11" s="1403"/>
      <c r="AD11" s="1403"/>
      <c r="AE11" s="1403"/>
      <c r="AF11" s="1403"/>
      <c r="AG11" s="1403"/>
      <c r="AH11" s="1403"/>
      <c r="AI11" s="1403"/>
      <c r="AJ11" s="1403"/>
    </row>
    <row r="12" spans="1:41" ht="15" customHeight="1"/>
    <row r="13" spans="1:41" ht="30" customHeight="1">
      <c r="B13" s="2497" t="s">
        <v>335</v>
      </c>
      <c r="C13" s="2497"/>
      <c r="D13" s="2497"/>
      <c r="E13" s="2497"/>
      <c r="F13" s="2497"/>
      <c r="G13" s="2497"/>
      <c r="H13" s="2497"/>
      <c r="I13" s="2497"/>
      <c r="J13" s="2497"/>
      <c r="K13" s="2497"/>
      <c r="L13" s="2497"/>
      <c r="M13" s="2497"/>
      <c r="N13" s="2497"/>
      <c r="O13" s="2497"/>
      <c r="P13" s="2497"/>
      <c r="Q13" s="2497"/>
      <c r="R13" s="2497"/>
      <c r="S13" s="2497"/>
      <c r="T13" s="2497"/>
      <c r="U13" s="2497"/>
      <c r="V13" s="2497"/>
      <c r="W13" s="2497"/>
      <c r="X13" s="2497"/>
      <c r="Y13" s="2497"/>
      <c r="Z13" s="2497"/>
      <c r="AA13" s="2497"/>
      <c r="AB13" s="2497"/>
      <c r="AC13" s="2497"/>
      <c r="AD13" s="2497"/>
      <c r="AE13" s="2497"/>
      <c r="AF13" s="2497"/>
      <c r="AG13" s="2497"/>
      <c r="AH13" s="2497"/>
      <c r="AI13" s="2497"/>
      <c r="AJ13" s="2522"/>
    </row>
    <row r="14" spans="1:41" ht="15" customHeight="1"/>
    <row r="15" spans="1:41" ht="18.649999999999999" customHeight="1">
      <c r="B15" s="2488" t="s">
        <v>711</v>
      </c>
      <c r="C15" s="110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6"/>
      <c r="Z15" s="1106"/>
      <c r="AA15" s="1106"/>
      <c r="AB15" s="1106"/>
      <c r="AC15" s="1106"/>
      <c r="AD15" s="1106"/>
      <c r="AE15" s="1106"/>
      <c r="AF15" s="1106"/>
      <c r="AG15" s="1106"/>
      <c r="AH15" s="1106"/>
      <c r="AI15" s="1106"/>
      <c r="AJ15" s="1106"/>
    </row>
    <row r="16" spans="1:41" ht="18.649999999999999" customHeight="1">
      <c r="B16" s="1106"/>
      <c r="C16" s="110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6"/>
      <c r="AJ16" s="1106"/>
      <c r="AO16" s="469" t="s">
        <v>315</v>
      </c>
    </row>
    <row r="17" spans="1:52" ht="15" customHeight="1">
      <c r="B17" s="86"/>
      <c r="C17" s="86"/>
      <c r="D17" s="86"/>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O17" s="469" t="s">
        <v>316</v>
      </c>
    </row>
    <row r="18" spans="1:52" ht="20.149999999999999" customHeight="1">
      <c r="B18" s="2498" t="s">
        <v>336</v>
      </c>
      <c r="C18" s="2498"/>
      <c r="D18" s="2498"/>
      <c r="E18" s="2498"/>
      <c r="F18" s="2498"/>
      <c r="G18" s="2498"/>
      <c r="H18" s="2498"/>
      <c r="I18" s="2498"/>
      <c r="J18" s="2498"/>
      <c r="K18" s="2498"/>
      <c r="L18" s="2498"/>
      <c r="M18" s="2498"/>
      <c r="N18" s="2498"/>
      <c r="O18" s="2498"/>
      <c r="P18" s="2498"/>
      <c r="Q18" s="2498"/>
      <c r="R18" s="2498"/>
      <c r="S18" s="2498"/>
      <c r="T18" s="2498"/>
      <c r="U18" s="2498"/>
      <c r="V18" s="2498"/>
      <c r="W18" s="2498"/>
      <c r="X18" s="2498"/>
      <c r="Y18" s="2498"/>
      <c r="Z18" s="2498"/>
      <c r="AA18" s="2498"/>
      <c r="AB18" s="2498"/>
      <c r="AC18" s="2498"/>
      <c r="AD18" s="2498"/>
      <c r="AE18" s="2498"/>
      <c r="AF18" s="2498"/>
      <c r="AG18" s="2498"/>
      <c r="AH18" s="2498"/>
      <c r="AI18" s="2498"/>
      <c r="AO18" s="469" t="s">
        <v>279</v>
      </c>
    </row>
    <row r="19" spans="1:52" ht="15" customHeight="1" thickBot="1">
      <c r="AP19" s="2375" t="s">
        <v>290</v>
      </c>
      <c r="AQ19" s="1368"/>
      <c r="AR19" s="1368"/>
      <c r="AS19" s="1368"/>
      <c r="AT19" s="1368"/>
      <c r="AU19" s="1368"/>
      <c r="AV19" s="1368"/>
    </row>
    <row r="20" spans="1:52" s="91" customFormat="1" ht="15" customHeight="1">
      <c r="A20" s="613"/>
      <c r="B20" s="2305"/>
      <c r="C20" s="1916" t="s">
        <v>87</v>
      </c>
      <c r="D20" s="2532"/>
      <c r="E20" s="2532"/>
      <c r="F20" s="2532"/>
      <c r="G20" s="2532"/>
      <c r="H20" s="2532"/>
      <c r="I20" s="160"/>
      <c r="J20" s="2524"/>
      <c r="K20" s="2525"/>
      <c r="L20" s="2344">
        <f>各項目入力表!B3</f>
        <v>0</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c r="AP20" s="1368"/>
      <c r="AQ20" s="1368"/>
      <c r="AR20" s="1368"/>
      <c r="AS20" s="1368"/>
      <c r="AT20" s="1368"/>
      <c r="AU20" s="1368"/>
      <c r="AV20" s="1368"/>
    </row>
    <row r="21" spans="1:52" s="91" customFormat="1" ht="15" customHeight="1">
      <c r="A21" s="613"/>
      <c r="B21" s="2523"/>
      <c r="C21" s="2533"/>
      <c r="D21" s="2533"/>
      <c r="E21" s="2533"/>
      <c r="F21" s="2533"/>
      <c r="G21" s="2533"/>
      <c r="H21" s="2533"/>
      <c r="I21" s="175"/>
      <c r="J21" s="2526"/>
      <c r="K21" s="252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c r="AP21" s="1368"/>
      <c r="AQ21" s="1368"/>
      <c r="AR21" s="1368"/>
      <c r="AS21" s="1368"/>
      <c r="AT21" s="1368"/>
      <c r="AU21" s="1368"/>
      <c r="AV21" s="1368"/>
    </row>
    <row r="22" spans="1:52" s="91" customFormat="1" ht="15" customHeight="1" thickBot="1">
      <c r="A22" s="613"/>
      <c r="B22" s="1882"/>
      <c r="C22" s="1884" t="s">
        <v>101</v>
      </c>
      <c r="D22" s="2159"/>
      <c r="E22" s="2159"/>
      <c r="F22" s="2159"/>
      <c r="G22" s="2159"/>
      <c r="H22" s="2159"/>
      <c r="I22" s="149"/>
      <c r="J22" s="2528"/>
      <c r="K22" s="2529"/>
      <c r="L22" s="2346">
        <f>各項目入力表!B4</f>
        <v>0</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row>
    <row r="23" spans="1:52" s="91" customFormat="1" ht="15" customHeight="1" thickTop="1">
      <c r="A23" s="613"/>
      <c r="B23" s="2174"/>
      <c r="C23" s="2160"/>
      <c r="D23" s="2160"/>
      <c r="E23" s="2160"/>
      <c r="F23" s="2160"/>
      <c r="G23" s="2160"/>
      <c r="H23" s="2160"/>
      <c r="I23" s="150"/>
      <c r="J23" s="2530"/>
      <c r="K23" s="2531"/>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c r="AQ23" s="1759" t="s">
        <v>281</v>
      </c>
      <c r="AR23" s="1010"/>
      <c r="AS23" s="1010"/>
      <c r="AT23" s="1010"/>
      <c r="AU23" s="1010"/>
      <c r="AV23" s="1010"/>
      <c r="AW23" s="1854"/>
      <c r="AX23" s="1761" t="s">
        <v>316</v>
      </c>
      <c r="AY23" s="1855"/>
      <c r="AZ23" s="1856"/>
    </row>
    <row r="24" spans="1:52" s="91" customFormat="1" ht="15" customHeight="1" thickBot="1">
      <c r="A24" s="613"/>
      <c r="B24" s="1882"/>
      <c r="C24" s="1884" t="s">
        <v>100</v>
      </c>
      <c r="D24" s="2159"/>
      <c r="E24" s="2159"/>
      <c r="F24" s="2159"/>
      <c r="G24" s="2159"/>
      <c r="H24" s="2159"/>
      <c r="I24" s="1885"/>
      <c r="J24" s="1850"/>
      <c r="K24" s="2176"/>
      <c r="L24" s="1781">
        <f>各項目入力表!B6</f>
        <v>0</v>
      </c>
      <c r="M24" s="1781"/>
      <c r="N24" s="1781"/>
      <c r="O24" s="1781"/>
      <c r="P24" s="1781"/>
      <c r="Q24" s="1781"/>
      <c r="R24" s="1781"/>
      <c r="S24" s="1781"/>
      <c r="T24" s="1781"/>
      <c r="U24" s="1781"/>
      <c r="V24" s="1781"/>
      <c r="W24" s="1851"/>
      <c r="X24" s="404"/>
      <c r="Y24" s="1001" t="s">
        <v>302</v>
      </c>
      <c r="Z24" s="1088"/>
      <c r="AA24" s="1088"/>
      <c r="AB24" s="1088"/>
      <c r="AC24" s="1088"/>
      <c r="AD24" s="405"/>
      <c r="AE24" s="1866">
        <f>各項目入力表!B5</f>
        <v>0</v>
      </c>
      <c r="AF24" s="1131"/>
      <c r="AG24" s="1131"/>
      <c r="AH24" s="1131"/>
      <c r="AI24" s="1131"/>
      <c r="AJ24" s="2442"/>
      <c r="AQ24" s="1010"/>
      <c r="AR24" s="1010"/>
      <c r="AS24" s="1010"/>
      <c r="AT24" s="1010"/>
      <c r="AU24" s="1010"/>
      <c r="AV24" s="1010"/>
      <c r="AW24" s="1854"/>
      <c r="AX24" s="1857"/>
      <c r="AY24" s="1858"/>
      <c r="AZ24" s="1859"/>
    </row>
    <row r="25" spans="1:52" s="91" customFormat="1" ht="15" customHeight="1" thickTop="1">
      <c r="A25" s="613"/>
      <c r="B25" s="2174"/>
      <c r="C25" s="2160"/>
      <c r="D25" s="2160"/>
      <c r="E25" s="2160"/>
      <c r="F25" s="2160"/>
      <c r="G25" s="2160"/>
      <c r="H25" s="2160"/>
      <c r="I25" s="2175"/>
      <c r="J25" s="2177"/>
      <c r="K25" s="2178"/>
      <c r="L25" s="1852"/>
      <c r="M25" s="1852"/>
      <c r="N25" s="1852"/>
      <c r="O25" s="1852"/>
      <c r="P25" s="1852"/>
      <c r="Q25" s="1852"/>
      <c r="R25" s="1852"/>
      <c r="S25" s="1852"/>
      <c r="T25" s="1852"/>
      <c r="U25" s="1852"/>
      <c r="V25" s="1852"/>
      <c r="W25" s="1853"/>
      <c r="X25" s="403"/>
      <c r="Y25" s="1007"/>
      <c r="Z25" s="1007"/>
      <c r="AA25" s="1007"/>
      <c r="AB25" s="1007"/>
      <c r="AC25" s="1007"/>
      <c r="AD25" s="402"/>
      <c r="AE25" s="2421"/>
      <c r="AF25" s="2422"/>
      <c r="AG25" s="2422"/>
      <c r="AH25" s="2422"/>
      <c r="AI25" s="2422"/>
      <c r="AJ25" s="2443"/>
      <c r="AQ25" s="1759" t="s">
        <v>322</v>
      </c>
      <c r="AR25" s="1010"/>
      <c r="AS25" s="1010"/>
      <c r="AT25" s="1010"/>
      <c r="AU25" s="1010"/>
      <c r="AV25" s="1010"/>
      <c r="AW25" s="1854"/>
      <c r="AX25" s="1761" t="s">
        <v>315</v>
      </c>
      <c r="AY25" s="1855"/>
      <c r="AZ25" s="1856"/>
    </row>
    <row r="26" spans="1:52" s="91" customFormat="1" ht="30" customHeight="1" thickBot="1">
      <c r="A26" s="613"/>
      <c r="B26" s="1882"/>
      <c r="C26" s="1884" t="s">
        <v>876</v>
      </c>
      <c r="D26" s="2159"/>
      <c r="E26" s="2159"/>
      <c r="F26" s="2159"/>
      <c r="G26" s="2159"/>
      <c r="H26" s="2159"/>
      <c r="I26" s="149"/>
      <c r="J26" s="1918" t="s">
        <v>264</v>
      </c>
      <c r="K26" s="1922"/>
      <c r="L26" s="1781">
        <f>各項目入力表!B7</f>
        <v>0</v>
      </c>
      <c r="M26" s="1781"/>
      <c r="N26" s="1781"/>
      <c r="O26" s="1781"/>
      <c r="P26" s="1781"/>
      <c r="Q26" s="1781"/>
      <c r="R26" s="1781"/>
      <c r="S26" s="1781"/>
      <c r="T26" s="1781"/>
      <c r="U26" s="1781"/>
      <c r="V26" s="1781"/>
      <c r="W26" s="1851"/>
      <c r="X26" s="85"/>
      <c r="Y26" s="80"/>
      <c r="Z26" s="80"/>
      <c r="AA26" s="80"/>
      <c r="AB26" s="80"/>
      <c r="AC26" s="80"/>
      <c r="AD26" s="80"/>
      <c r="AE26" s="80"/>
      <c r="AF26" s="80"/>
      <c r="AG26" s="80"/>
      <c r="AH26" s="80"/>
      <c r="AI26" s="80"/>
      <c r="AJ26" s="81"/>
      <c r="AQ26" s="1010"/>
      <c r="AR26" s="1010"/>
      <c r="AS26" s="1010"/>
      <c r="AT26" s="1010"/>
      <c r="AU26" s="1010"/>
      <c r="AV26" s="1010"/>
      <c r="AW26" s="1854"/>
      <c r="AX26" s="1857"/>
      <c r="AY26" s="1858"/>
      <c r="AZ26" s="1859"/>
    </row>
    <row r="27" spans="1:52" s="91" customFormat="1" ht="30" customHeight="1" thickTop="1">
      <c r="A27" s="613"/>
      <c r="B27" s="2174"/>
      <c r="C27" s="2160"/>
      <c r="D27" s="2160"/>
      <c r="E27" s="2160"/>
      <c r="F27" s="2160"/>
      <c r="G27" s="2160"/>
      <c r="H27" s="2160"/>
      <c r="I27" s="150"/>
      <c r="J27" s="1919" t="s">
        <v>265</v>
      </c>
      <c r="K27" s="1924"/>
      <c r="L27" s="1852">
        <f>IF(AX23=AO16,各項目入力表!D5,+IF(AX23=AO17,各項目入力表!D6,各項目入力表!B8))</f>
        <v>0</v>
      </c>
      <c r="M27" s="1852"/>
      <c r="N27" s="1852"/>
      <c r="O27" s="1852"/>
      <c r="P27" s="1852"/>
      <c r="Q27" s="1852"/>
      <c r="R27" s="1852"/>
      <c r="S27" s="1852"/>
      <c r="T27" s="1852"/>
      <c r="U27" s="1852"/>
      <c r="V27" s="1852"/>
      <c r="W27" s="1853"/>
      <c r="X27" s="151"/>
      <c r="Y27" s="82"/>
      <c r="Z27" s="82"/>
      <c r="AA27" s="82"/>
      <c r="AB27" s="82"/>
      <c r="AC27" s="82"/>
      <c r="AD27" s="82"/>
      <c r="AE27" s="82"/>
      <c r="AF27" s="82"/>
      <c r="AG27" s="82"/>
      <c r="AH27" s="82"/>
      <c r="AI27" s="82"/>
      <c r="AJ27" s="83"/>
    </row>
    <row r="28" spans="1:52" s="91" customFormat="1" ht="30" customHeight="1">
      <c r="A28" s="613"/>
      <c r="B28" s="2275"/>
      <c r="C28" s="2136" t="s">
        <v>881</v>
      </c>
      <c r="D28" s="1922"/>
      <c r="E28" s="1922"/>
      <c r="F28" s="1922"/>
      <c r="G28" s="1922"/>
      <c r="H28" s="1922"/>
      <c r="I28" s="96"/>
      <c r="J28" s="1918" t="s">
        <v>264</v>
      </c>
      <c r="K28" s="1922"/>
      <c r="L28" s="1781">
        <f>L26</f>
        <v>0</v>
      </c>
      <c r="M28" s="1781"/>
      <c r="N28" s="1781"/>
      <c r="O28" s="1781"/>
      <c r="P28" s="1781"/>
      <c r="Q28" s="1781"/>
      <c r="R28" s="1781"/>
      <c r="S28" s="1781"/>
      <c r="T28" s="1781"/>
      <c r="U28" s="1781"/>
      <c r="V28" s="1781"/>
      <c r="W28" s="1851"/>
      <c r="X28" s="98"/>
      <c r="Y28" s="80"/>
      <c r="Z28" s="80"/>
      <c r="AA28" s="80"/>
      <c r="AB28" s="80"/>
      <c r="AC28" s="80"/>
      <c r="AD28" s="80"/>
      <c r="AE28" s="80"/>
      <c r="AF28" s="80"/>
      <c r="AG28" s="80"/>
      <c r="AH28" s="80"/>
      <c r="AI28" s="80"/>
      <c r="AJ28" s="81"/>
    </row>
    <row r="29" spans="1:52" s="91" customFormat="1" ht="30" customHeight="1">
      <c r="A29" s="613"/>
      <c r="B29" s="2519"/>
      <c r="C29" s="1924"/>
      <c r="D29" s="1924"/>
      <c r="E29" s="1924"/>
      <c r="F29" s="1924"/>
      <c r="G29" s="1924"/>
      <c r="H29" s="1924"/>
      <c r="I29" s="97"/>
      <c r="J29" s="1919" t="s">
        <v>265</v>
      </c>
      <c r="K29" s="1924"/>
      <c r="L29" s="2307"/>
      <c r="M29" s="2307"/>
      <c r="N29" s="2307"/>
      <c r="O29" s="2307"/>
      <c r="P29" s="2307"/>
      <c r="Q29" s="2307"/>
      <c r="R29" s="2307"/>
      <c r="S29" s="2307"/>
      <c r="T29" s="2307"/>
      <c r="U29" s="2307"/>
      <c r="V29" s="2307"/>
      <c r="W29" s="2308"/>
      <c r="X29" s="99"/>
      <c r="Y29" s="82"/>
      <c r="Z29" s="82"/>
      <c r="AA29" s="82"/>
      <c r="AB29" s="82"/>
      <c r="AC29" s="82"/>
      <c r="AD29" s="82"/>
      <c r="AE29" s="82"/>
      <c r="AF29" s="82"/>
      <c r="AG29" s="82"/>
      <c r="AH29" s="82"/>
      <c r="AI29" s="82"/>
      <c r="AJ29" s="83"/>
    </row>
    <row r="30" spans="1:52" s="91" customFormat="1" ht="15" customHeight="1">
      <c r="A30" s="613"/>
      <c r="B30" s="2275"/>
      <c r="C30" s="1848" t="s">
        <v>106</v>
      </c>
      <c r="D30" s="1922"/>
      <c r="E30" s="1922"/>
      <c r="F30" s="1922"/>
      <c r="G30" s="1922"/>
      <c r="H30" s="1922"/>
      <c r="I30" s="2277"/>
      <c r="J30" s="102"/>
      <c r="K30" s="103"/>
      <c r="L30" s="2446">
        <f>IF(AX25=AO16,各項目入力表!D7,+IF(AX25=AO17,各項目入力表!D8,各項目入力表!B9))</f>
        <v>0</v>
      </c>
      <c r="M30" s="2437"/>
      <c r="N30" s="2437"/>
      <c r="O30" s="2437"/>
      <c r="P30" s="2437"/>
      <c r="Q30" s="2437"/>
      <c r="R30" s="2437"/>
      <c r="S30" s="2437"/>
      <c r="T30" s="2437"/>
      <c r="U30" s="2437"/>
      <c r="V30" s="2437"/>
      <c r="W30" s="2437"/>
      <c r="X30" s="1088" t="s">
        <v>497</v>
      </c>
      <c r="Y30" s="1088"/>
      <c r="Z30" s="1088"/>
      <c r="AA30" s="1088"/>
      <c r="AB30" s="1088"/>
      <c r="AC30" s="1088"/>
      <c r="AD30" s="1088"/>
      <c r="AE30" s="1088"/>
      <c r="AF30" s="1088"/>
      <c r="AG30" s="1088"/>
      <c r="AH30" s="1088"/>
      <c r="AI30" s="1088"/>
      <c r="AJ30" s="2357"/>
    </row>
    <row r="31" spans="1:52" s="91" customFormat="1" ht="15" customHeight="1">
      <c r="A31" s="613"/>
      <c r="B31" s="2519"/>
      <c r="C31" s="1924"/>
      <c r="D31" s="1924"/>
      <c r="E31" s="1924"/>
      <c r="F31" s="1924"/>
      <c r="G31" s="1924"/>
      <c r="H31" s="1924"/>
      <c r="I31" s="2423"/>
      <c r="J31" s="104"/>
      <c r="K31" s="105"/>
      <c r="L31" s="2440"/>
      <c r="M31" s="2440"/>
      <c r="N31" s="2440"/>
      <c r="O31" s="2440"/>
      <c r="P31" s="2440"/>
      <c r="Q31" s="2440"/>
      <c r="R31" s="2440"/>
      <c r="S31" s="2440"/>
      <c r="T31" s="2440"/>
      <c r="U31" s="2440"/>
      <c r="V31" s="2440"/>
      <c r="W31" s="2440"/>
      <c r="X31" s="1007"/>
      <c r="Y31" s="1007"/>
      <c r="Z31" s="1007"/>
      <c r="AA31" s="1007"/>
      <c r="AB31" s="1007"/>
      <c r="AC31" s="1007"/>
      <c r="AD31" s="1007"/>
      <c r="AE31" s="1007"/>
      <c r="AF31" s="1007"/>
      <c r="AG31" s="1007"/>
      <c r="AH31" s="1007"/>
      <c r="AI31" s="1007"/>
      <c r="AJ31" s="2358"/>
    </row>
    <row r="32" spans="1:52" s="91" customFormat="1" ht="15" customHeight="1">
      <c r="A32" s="613"/>
      <c r="B32" s="2275"/>
      <c r="C32" s="2474" t="s">
        <v>115</v>
      </c>
      <c r="D32" s="2520"/>
      <c r="E32" s="2520"/>
      <c r="F32" s="2520"/>
      <c r="G32" s="2520"/>
      <c r="H32" s="2520"/>
      <c r="I32" s="2277"/>
      <c r="J32" s="102"/>
      <c r="K32" s="103"/>
      <c r="L32" s="2471"/>
      <c r="M32" s="2405"/>
      <c r="N32" s="2405"/>
      <c r="O32" s="2405"/>
      <c r="P32" s="2405"/>
      <c r="Q32" s="2405"/>
      <c r="R32" s="2405"/>
      <c r="S32" s="2405"/>
      <c r="T32" s="2405"/>
      <c r="U32" s="2405"/>
      <c r="V32" s="2405"/>
      <c r="W32" s="2405"/>
      <c r="X32" s="1088" t="s">
        <v>497</v>
      </c>
      <c r="Y32" s="1088"/>
      <c r="Z32" s="1088"/>
      <c r="AA32" s="1088"/>
      <c r="AB32" s="1088"/>
      <c r="AC32" s="1088"/>
      <c r="AD32" s="1088"/>
      <c r="AE32" s="1088"/>
      <c r="AF32" s="1088"/>
      <c r="AG32" s="1088"/>
      <c r="AH32" s="1088"/>
      <c r="AI32" s="1088"/>
      <c r="AJ32" s="2357"/>
    </row>
    <row r="33" spans="1:36" s="91" customFormat="1" ht="15" customHeight="1">
      <c r="A33" s="613"/>
      <c r="B33" s="2519"/>
      <c r="C33" s="2521"/>
      <c r="D33" s="2521"/>
      <c r="E33" s="2521"/>
      <c r="F33" s="2521"/>
      <c r="G33" s="2521"/>
      <c r="H33" s="2521"/>
      <c r="I33" s="2423"/>
      <c r="J33" s="104"/>
      <c r="K33" s="105"/>
      <c r="L33" s="2408"/>
      <c r="M33" s="2408"/>
      <c r="N33" s="2408"/>
      <c r="O33" s="2408"/>
      <c r="P33" s="2408"/>
      <c r="Q33" s="2408"/>
      <c r="R33" s="2408"/>
      <c r="S33" s="2408"/>
      <c r="T33" s="2408"/>
      <c r="U33" s="2408"/>
      <c r="V33" s="2408"/>
      <c r="W33" s="2408"/>
      <c r="X33" s="1007"/>
      <c r="Y33" s="1007"/>
      <c r="Z33" s="1007"/>
      <c r="AA33" s="1007"/>
      <c r="AB33" s="1007"/>
      <c r="AC33" s="1007"/>
      <c r="AD33" s="1007"/>
      <c r="AE33" s="1007"/>
      <c r="AF33" s="1007"/>
      <c r="AG33" s="1007"/>
      <c r="AH33" s="1007"/>
      <c r="AI33" s="1007"/>
      <c r="AJ33" s="2358"/>
    </row>
    <row r="34" spans="1:36" s="91" customFormat="1" ht="15" customHeight="1">
      <c r="A34" s="613"/>
      <c r="B34" s="2275"/>
      <c r="C34" s="2136" t="s">
        <v>116</v>
      </c>
      <c r="D34" s="1922"/>
      <c r="E34" s="1922"/>
      <c r="F34" s="1922"/>
      <c r="G34" s="1922"/>
      <c r="H34" s="1922"/>
      <c r="I34" s="96"/>
      <c r="J34" s="2517"/>
      <c r="K34" s="1088"/>
      <c r="L34" s="1784"/>
      <c r="M34" s="1784"/>
      <c r="N34" s="1784"/>
      <c r="O34" s="1784"/>
      <c r="P34" s="1784"/>
      <c r="Q34" s="1784"/>
      <c r="R34" s="1784"/>
      <c r="S34" s="1784"/>
      <c r="T34" s="1784"/>
      <c r="U34" s="1784"/>
      <c r="V34" s="1784"/>
      <c r="W34" s="2150"/>
      <c r="X34" s="100"/>
      <c r="Y34" s="76"/>
      <c r="Z34" s="76"/>
      <c r="AA34" s="76"/>
      <c r="AB34" s="76"/>
      <c r="AC34" s="76"/>
      <c r="AD34" s="76"/>
      <c r="AE34" s="76"/>
      <c r="AF34" s="76"/>
      <c r="AG34" s="76"/>
      <c r="AH34" s="76"/>
      <c r="AI34" s="76"/>
      <c r="AJ34" s="77"/>
    </row>
    <row r="35" spans="1:36" s="91" customFormat="1" ht="15" customHeight="1">
      <c r="A35" s="613"/>
      <c r="B35" s="2519"/>
      <c r="C35" s="1924"/>
      <c r="D35" s="1924"/>
      <c r="E35" s="1924"/>
      <c r="F35" s="1924"/>
      <c r="G35" s="1924"/>
      <c r="H35" s="1924"/>
      <c r="I35" s="97"/>
      <c r="J35" s="2518"/>
      <c r="K35" s="1007"/>
      <c r="L35" s="2307"/>
      <c r="M35" s="2307"/>
      <c r="N35" s="2307"/>
      <c r="O35" s="2307"/>
      <c r="P35" s="2307"/>
      <c r="Q35" s="2307"/>
      <c r="R35" s="2307"/>
      <c r="S35" s="2307"/>
      <c r="T35" s="2307"/>
      <c r="U35" s="2307"/>
      <c r="V35" s="2307"/>
      <c r="W35" s="2308"/>
      <c r="X35" s="101"/>
      <c r="Y35" s="78"/>
      <c r="Z35" s="78"/>
      <c r="AA35" s="78"/>
      <c r="AB35" s="78"/>
      <c r="AC35" s="78"/>
      <c r="AD35" s="78"/>
      <c r="AE35" s="78"/>
      <c r="AF35" s="78"/>
      <c r="AG35" s="78"/>
      <c r="AH35" s="78"/>
      <c r="AI35" s="78"/>
      <c r="AJ35" s="79"/>
    </row>
    <row r="36" spans="1:36" ht="15" customHeight="1">
      <c r="B36" s="110"/>
      <c r="C36" s="1676" t="s">
        <v>117</v>
      </c>
      <c r="D36" s="1676"/>
      <c r="E36" s="1676"/>
      <c r="F36" s="1676"/>
      <c r="G36" s="1676"/>
      <c r="H36" s="1676"/>
      <c r="I36" s="93"/>
      <c r="J36" s="2456"/>
      <c r="K36" s="2515"/>
      <c r="L36" s="2515"/>
      <c r="M36" s="2515"/>
      <c r="N36" s="2515"/>
      <c r="O36" s="2515"/>
      <c r="P36" s="2515"/>
      <c r="Q36" s="2515"/>
      <c r="R36" s="2515"/>
      <c r="S36" s="2515"/>
      <c r="T36" s="2515"/>
      <c r="U36" s="2515"/>
      <c r="V36" s="2515"/>
      <c r="W36" s="2515"/>
      <c r="X36" s="2515"/>
      <c r="Y36" s="2515"/>
      <c r="Z36" s="2515"/>
      <c r="AA36" s="2515"/>
      <c r="AB36" s="2515"/>
      <c r="AC36" s="2515"/>
      <c r="AD36" s="2515"/>
      <c r="AE36" s="2515"/>
      <c r="AF36" s="2515"/>
      <c r="AG36" s="2515"/>
      <c r="AH36" s="2515"/>
      <c r="AI36" s="2515"/>
      <c r="AJ36" s="2516"/>
    </row>
    <row r="37" spans="1:36" ht="15" customHeight="1">
      <c r="B37" s="110"/>
      <c r="C37" s="1676"/>
      <c r="D37" s="1676"/>
      <c r="E37" s="1676"/>
      <c r="F37" s="1676"/>
      <c r="G37" s="1676"/>
      <c r="H37" s="1676"/>
      <c r="I37" s="519"/>
      <c r="J37" s="2297"/>
      <c r="K37" s="1011"/>
      <c r="L37" s="1011"/>
      <c r="M37" s="1011"/>
      <c r="N37" s="1011"/>
      <c r="O37" s="1011"/>
      <c r="P37" s="1011"/>
      <c r="Q37" s="1011"/>
      <c r="R37" s="1011"/>
      <c r="S37" s="1011"/>
      <c r="T37" s="1011"/>
      <c r="U37" s="1011"/>
      <c r="V37" s="1011"/>
      <c r="W37" s="1011"/>
      <c r="X37" s="1011"/>
      <c r="Y37" s="1011"/>
      <c r="Z37" s="1011"/>
      <c r="AA37" s="1011"/>
      <c r="AB37" s="1011"/>
      <c r="AC37" s="1011"/>
      <c r="AD37" s="1011"/>
      <c r="AE37" s="1011"/>
      <c r="AF37" s="1011"/>
      <c r="AG37" s="1011"/>
      <c r="AH37" s="1011"/>
      <c r="AI37" s="1011"/>
      <c r="AJ37" s="2298"/>
    </row>
    <row r="38" spans="1:36" ht="15" customHeight="1">
      <c r="B38" s="110"/>
      <c r="C38" s="1676"/>
      <c r="D38" s="1676"/>
      <c r="E38" s="1676"/>
      <c r="F38" s="1676"/>
      <c r="G38" s="1676"/>
      <c r="H38" s="1676"/>
      <c r="I38" s="519"/>
      <c r="J38" s="2297"/>
      <c r="K38" s="1011"/>
      <c r="L38" s="1011"/>
      <c r="M38" s="1011"/>
      <c r="N38" s="1011"/>
      <c r="O38" s="1011"/>
      <c r="P38" s="1011"/>
      <c r="Q38" s="1011"/>
      <c r="R38" s="1011"/>
      <c r="S38" s="1011"/>
      <c r="T38" s="1011"/>
      <c r="U38" s="1011"/>
      <c r="V38" s="1011"/>
      <c r="W38" s="1011"/>
      <c r="X38" s="1011"/>
      <c r="Y38" s="1011"/>
      <c r="Z38" s="1011"/>
      <c r="AA38" s="1011"/>
      <c r="AB38" s="1011"/>
      <c r="AC38" s="1011"/>
      <c r="AD38" s="1011"/>
      <c r="AE38" s="1011"/>
      <c r="AF38" s="1011"/>
      <c r="AG38" s="1011"/>
      <c r="AH38" s="1011"/>
      <c r="AI38" s="1011"/>
      <c r="AJ38" s="2298"/>
    </row>
    <row r="39" spans="1:36" ht="15" customHeight="1" thickBot="1">
      <c r="B39" s="111"/>
      <c r="C39" s="2270"/>
      <c r="D39" s="2270"/>
      <c r="E39" s="2270"/>
      <c r="F39" s="2270"/>
      <c r="G39" s="2270"/>
      <c r="H39" s="2270"/>
      <c r="I39" s="108"/>
      <c r="J39" s="2299"/>
      <c r="K39" s="1012"/>
      <c r="L39" s="1012"/>
      <c r="M39" s="1012"/>
      <c r="N39" s="1012"/>
      <c r="O39" s="1012"/>
      <c r="P39" s="1012"/>
      <c r="Q39" s="1012"/>
      <c r="R39" s="1012"/>
      <c r="S39" s="1012"/>
      <c r="T39" s="1012"/>
      <c r="U39" s="1012"/>
      <c r="V39" s="1012"/>
      <c r="W39" s="1012"/>
      <c r="X39" s="1012"/>
      <c r="Y39" s="1012"/>
      <c r="Z39" s="1012"/>
      <c r="AA39" s="1012"/>
      <c r="AB39" s="1012"/>
      <c r="AC39" s="1012"/>
      <c r="AD39" s="1012"/>
      <c r="AE39" s="1012"/>
      <c r="AF39" s="1012"/>
      <c r="AG39" s="1012"/>
      <c r="AH39" s="1012"/>
      <c r="AI39" s="1012"/>
      <c r="AJ39" s="2300"/>
    </row>
    <row r="40" spans="1:36" s="895" customFormat="1" ht="15" customHeight="1">
      <c r="Q40" s="1837" t="s">
        <v>780</v>
      </c>
      <c r="R40" s="1837"/>
      <c r="S40" s="1837"/>
      <c r="T40" s="1837"/>
      <c r="U40" s="1837" t="s">
        <v>781</v>
      </c>
      <c r="V40" s="1837"/>
      <c r="W40" s="1837"/>
      <c r="X40" s="1837"/>
      <c r="Y40" s="1837" t="s">
        <v>782</v>
      </c>
      <c r="Z40" s="1837"/>
      <c r="AA40" s="1837"/>
      <c r="AB40" s="1837"/>
      <c r="AC40" s="1837" t="s">
        <v>783</v>
      </c>
      <c r="AD40" s="1837"/>
      <c r="AE40" s="1837"/>
      <c r="AF40" s="1837"/>
      <c r="AG40" s="1837" t="s">
        <v>784</v>
      </c>
      <c r="AH40" s="1837"/>
      <c r="AI40" s="1837"/>
      <c r="AJ40" s="1837"/>
    </row>
    <row r="41" spans="1:36" s="895"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1:36"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1:36"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6" spans="1:36">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row>
    <row r="47" spans="1:36" s="308" customFormat="1" ht="15.75" hidden="1" customHeight="1">
      <c r="B47" s="283"/>
      <c r="C47" s="307"/>
      <c r="D47" s="307"/>
      <c r="E47" s="2371" t="s">
        <v>287</v>
      </c>
      <c r="F47" s="2268"/>
      <c r="G47" s="2268"/>
      <c r="H47" s="2372"/>
      <c r="I47" s="2373" t="s">
        <v>68</v>
      </c>
      <c r="J47" s="2268"/>
      <c r="K47" s="2268"/>
      <c r="L47" s="2352"/>
      <c r="M47" s="2351" t="s">
        <v>8</v>
      </c>
      <c r="N47" s="2268"/>
      <c r="O47" s="2268"/>
      <c r="P47" s="2372"/>
      <c r="Q47" s="311"/>
      <c r="R47" s="331"/>
      <c r="S47" s="2374" t="s">
        <v>7</v>
      </c>
      <c r="T47" s="2268"/>
      <c r="U47" s="2268"/>
      <c r="V47" s="2268"/>
      <c r="W47" s="331"/>
      <c r="X47" s="312"/>
      <c r="Y47" s="311"/>
      <c r="Z47" s="310"/>
      <c r="AA47" s="2374" t="s">
        <v>28</v>
      </c>
      <c r="AB47" s="2460"/>
      <c r="AC47" s="2460"/>
      <c r="AD47" s="2460"/>
      <c r="AE47" s="331"/>
      <c r="AF47" s="313"/>
      <c r="AG47" s="2374" t="s">
        <v>283</v>
      </c>
      <c r="AH47" s="2460"/>
      <c r="AI47" s="2460"/>
      <c r="AJ47" s="2465"/>
    </row>
    <row r="48" spans="1:36" s="1" customFormat="1" ht="17.149999999999999" hidden="1" customHeight="1">
      <c r="B48" s="329"/>
      <c r="C48" s="329"/>
      <c r="D48" s="329"/>
      <c r="E48" s="2461"/>
      <c r="F48" s="2324"/>
      <c r="G48" s="2324"/>
      <c r="H48" s="2325"/>
      <c r="I48" s="2462"/>
      <c r="J48" s="2324"/>
      <c r="K48" s="2324"/>
      <c r="L48" s="2332"/>
      <c r="M48" s="2461"/>
      <c r="N48" s="2324"/>
      <c r="O48" s="2324"/>
      <c r="P48" s="2325"/>
      <c r="Q48" s="2462"/>
      <c r="R48" s="2324"/>
      <c r="S48" s="2324"/>
      <c r="T48" s="2324"/>
      <c r="U48" s="2324"/>
      <c r="V48" s="2324"/>
      <c r="W48" s="2324"/>
      <c r="X48" s="2325"/>
      <c r="Y48" s="2462"/>
      <c r="Z48" s="1676"/>
      <c r="AA48" s="1676"/>
      <c r="AB48" s="1676"/>
      <c r="AC48" s="1676"/>
      <c r="AD48" s="1676"/>
      <c r="AE48" s="1676"/>
      <c r="AF48" s="2269"/>
      <c r="AG48" s="2324"/>
      <c r="AH48" s="2324"/>
      <c r="AI48" s="2324"/>
      <c r="AJ48" s="2332"/>
    </row>
    <row r="49" spans="2:36" s="1" customFormat="1" ht="17.149999999999999" hidden="1" customHeight="1">
      <c r="B49" s="329"/>
      <c r="C49" s="329"/>
      <c r="D49" s="329"/>
      <c r="E49" s="2338"/>
      <c r="F49" s="2324"/>
      <c r="G49" s="2324"/>
      <c r="H49" s="2325"/>
      <c r="I49" s="2329"/>
      <c r="J49" s="2324"/>
      <c r="K49" s="2324"/>
      <c r="L49" s="2332"/>
      <c r="M49" s="2338"/>
      <c r="N49" s="2324"/>
      <c r="O49" s="2324"/>
      <c r="P49" s="2325"/>
      <c r="Q49" s="2329"/>
      <c r="R49" s="2324"/>
      <c r="S49" s="2324"/>
      <c r="T49" s="2324"/>
      <c r="U49" s="2324"/>
      <c r="V49" s="2324"/>
      <c r="W49" s="2324"/>
      <c r="X49" s="2325"/>
      <c r="Y49" s="2463"/>
      <c r="Z49" s="1676"/>
      <c r="AA49" s="1676"/>
      <c r="AB49" s="1676"/>
      <c r="AC49" s="1676"/>
      <c r="AD49" s="1676"/>
      <c r="AE49" s="1676"/>
      <c r="AF49" s="2269"/>
      <c r="AG49" s="2324"/>
      <c r="AH49" s="2324"/>
      <c r="AI49" s="2324"/>
      <c r="AJ49" s="2332"/>
    </row>
    <row r="50" spans="2:36" s="1" customFormat="1" ht="17.149999999999999" hidden="1" customHeight="1" thickBot="1">
      <c r="B50" s="329"/>
      <c r="C50" s="329"/>
      <c r="D50" s="329"/>
      <c r="E50" s="2339"/>
      <c r="F50" s="2326"/>
      <c r="G50" s="2326"/>
      <c r="H50" s="2327"/>
      <c r="I50" s="2330"/>
      <c r="J50" s="2326"/>
      <c r="K50" s="2326"/>
      <c r="L50" s="2333"/>
      <c r="M50" s="2339"/>
      <c r="N50" s="2326"/>
      <c r="O50" s="2326"/>
      <c r="P50" s="2327"/>
      <c r="Q50" s="2330"/>
      <c r="R50" s="2326"/>
      <c r="S50" s="2326"/>
      <c r="T50" s="2326"/>
      <c r="U50" s="2326"/>
      <c r="V50" s="2326"/>
      <c r="W50" s="2326"/>
      <c r="X50" s="2327"/>
      <c r="Y50" s="2464"/>
      <c r="Z50" s="2270"/>
      <c r="AA50" s="2270"/>
      <c r="AB50" s="2270"/>
      <c r="AC50" s="2270"/>
      <c r="AD50" s="2270"/>
      <c r="AE50" s="2270"/>
      <c r="AF50" s="2271"/>
      <c r="AG50" s="2326"/>
      <c r="AH50" s="2326"/>
      <c r="AI50" s="2326"/>
      <c r="AJ50" s="2333"/>
    </row>
  </sheetData>
  <sheetProtection sheet="1" selectLockedCells="1" pivotTables="0"/>
  <mergeCells count="85">
    <mergeCell ref="R9:AJ9"/>
    <mergeCell ref="R10:AJ10"/>
    <mergeCell ref="R11:AJ11"/>
    <mergeCell ref="Q40:T40"/>
    <mergeCell ref="U40:X40"/>
    <mergeCell ref="Y40:AB40"/>
    <mergeCell ref="AC40:AF40"/>
    <mergeCell ref="AG40:AJ40"/>
    <mergeCell ref="L26:W26"/>
    <mergeCell ref="AX23:AZ24"/>
    <mergeCell ref="AQ25:AW26"/>
    <mergeCell ref="AX25:AZ26"/>
    <mergeCell ref="L20:AJ21"/>
    <mergeCell ref="Y24:AC25"/>
    <mergeCell ref="AE24:AJ25"/>
    <mergeCell ref="AP19:AV21"/>
    <mergeCell ref="AQ23:AW24"/>
    <mergeCell ref="B34:B35"/>
    <mergeCell ref="C36:H39"/>
    <mergeCell ref="C34:H35"/>
    <mergeCell ref="B13:AJ13"/>
    <mergeCell ref="B15:AJ16"/>
    <mergeCell ref="B18:AI18"/>
    <mergeCell ref="B24:B25"/>
    <mergeCell ref="C24:H25"/>
    <mergeCell ref="I24:I25"/>
    <mergeCell ref="J24:K25"/>
    <mergeCell ref="L24:W25"/>
    <mergeCell ref="B20:B21"/>
    <mergeCell ref="J20:K21"/>
    <mergeCell ref="J22:K23"/>
    <mergeCell ref="L22:AJ23"/>
    <mergeCell ref="C20:H21"/>
    <mergeCell ref="E48:H50"/>
    <mergeCell ref="I48:L50"/>
    <mergeCell ref="M48:P50"/>
    <mergeCell ref="Q48:X50"/>
    <mergeCell ref="E47:H47"/>
    <mergeCell ref="I47:L47"/>
    <mergeCell ref="M47:P47"/>
    <mergeCell ref="S47:V47"/>
    <mergeCell ref="AA47:AD47"/>
    <mergeCell ref="Y48:AF50"/>
    <mergeCell ref="AG48:AJ50"/>
    <mergeCell ref="AG47:AJ47"/>
    <mergeCell ref="L28:W28"/>
    <mergeCell ref="L29:W29"/>
    <mergeCell ref="X32:AJ33"/>
    <mergeCell ref="X30:AJ31"/>
    <mergeCell ref="L30:W31"/>
    <mergeCell ref="L32:W33"/>
    <mergeCell ref="L34:W35"/>
    <mergeCell ref="Q41:T44"/>
    <mergeCell ref="U41:X44"/>
    <mergeCell ref="Y41:AB44"/>
    <mergeCell ref="AC41:AF44"/>
    <mergeCell ref="AG41:AJ44"/>
    <mergeCell ref="B30:B31"/>
    <mergeCell ref="C30:H31"/>
    <mergeCell ref="I30:I31"/>
    <mergeCell ref="I32:I33"/>
    <mergeCell ref="B22:B23"/>
    <mergeCell ref="C22:H23"/>
    <mergeCell ref="B26:B27"/>
    <mergeCell ref="C26:H27"/>
    <mergeCell ref="B28:B29"/>
    <mergeCell ref="C28:H29"/>
    <mergeCell ref="B32:B33"/>
    <mergeCell ref="C32:H33"/>
    <mergeCell ref="Z1:AJ1"/>
    <mergeCell ref="J36:AJ39"/>
    <mergeCell ref="C3:F3"/>
    <mergeCell ref="C4:L4"/>
    <mergeCell ref="J27:K27"/>
    <mergeCell ref="J28:K28"/>
    <mergeCell ref="J29:K29"/>
    <mergeCell ref="L27:W27"/>
    <mergeCell ref="J26:K26"/>
    <mergeCell ref="R8:V8"/>
    <mergeCell ref="J34:K35"/>
    <mergeCell ref="R6:V6"/>
    <mergeCell ref="R7:V7"/>
    <mergeCell ref="X6:AI6"/>
    <mergeCell ref="X7:AI7"/>
    <mergeCell ref="X8:AI8"/>
  </mergeCells>
  <phoneticPr fontId="3"/>
  <conditionalFormatting sqref="L24:W29">
    <cfRule type="expression" dxfId="8" priority="4" stopIfTrue="1">
      <formula>AND(MONTH(L24)&lt;10,DAY(L24)&gt;9)</formula>
    </cfRule>
    <cfRule type="expression" dxfId="7" priority="5" stopIfTrue="1">
      <formula>AND(MONTH(L24)&lt;10,DAY(L24)&lt;10)</formula>
    </cfRule>
    <cfRule type="expression" dxfId="6" priority="6" stopIfTrue="1">
      <formula>AND(MONTH(L24)&gt;9,DAY(L24)&lt;10)</formula>
    </cfRule>
  </conditionalFormatting>
  <conditionalFormatting sqref="L34:W35">
    <cfRule type="expression" dxfId="5" priority="1" stopIfTrue="1">
      <formula>AND(MONTH(L34)&lt;10,DAY(L34)&gt;9)</formula>
    </cfRule>
    <cfRule type="expression" dxfId="4" priority="2" stopIfTrue="1">
      <formula>AND(MONTH(L34)&lt;10,DAY(L34)&lt;10)</formula>
    </cfRule>
    <cfRule type="expression" dxfId="3" priority="3" stopIfTrue="1">
      <formula>AND(MONTH(L34)&gt;9,DAY(L34)&lt;10)</formula>
    </cfRule>
  </conditionalFormatting>
  <dataValidations count="1">
    <dataValidation type="list" allowBlank="1" showInputMessage="1" showErrorMessage="1" sqref="AX23:AZ26" xr:uid="{00000000-0002-0000-1C00-000000000000}">
      <formula1>$AO$16:$AO$18</formula1>
    </dataValidation>
  </dataValidations>
  <pageMargins left="1.1023622047244095" right="0.51181102362204722" top="0.98425196850393704" bottom="0.98425196850393704" header="0.51181102362204722" footer="0.51181102362204722"/>
  <pageSetup paperSize="9" scale="96" orientation="portrait" r:id="rId1"/>
  <headerFooter alignWithMargins="0">
    <oddHeader>&amp;L&amp;"ＭＳ 明朝,標準"&amp;8&amp;K00-034第37号様式（第38条関係）</oddHeader>
    <oddFooter>&amp;R&amp;"ＭＳ 明朝,標準"&amp;8&amp;K00-048受注者⇒監督員</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B1:BR55"/>
  <sheetViews>
    <sheetView showZeros="0" view="pageBreakPreview" zoomScaleNormal="100" zoomScaleSheetLayoutView="100" workbookViewId="0">
      <selection activeCell="B55" sqref="B55"/>
    </sheetView>
  </sheetViews>
  <sheetFormatPr defaultColWidth="9" defaultRowHeight="13"/>
  <cols>
    <col min="1" max="1" width="15.453125" style="1" customWidth="1"/>
    <col min="2" max="51" width="1.90625" style="1" customWidth="1"/>
    <col min="52" max="52" width="3.6328125" style="1" customWidth="1"/>
    <col min="53" max="63" width="3.6328125" style="615" customWidth="1"/>
    <col min="64" max="68" width="3.6328125" style="1" customWidth="1"/>
    <col min="69" max="70" width="7.08984375" style="1" hidden="1" customWidth="1"/>
    <col min="71" max="187" width="3.6328125" style="1" customWidth="1"/>
    <col min="188" max="16384" width="9" style="1"/>
  </cols>
  <sheetData>
    <row r="1" spans="2:70" ht="97.5" customHeight="1">
      <c r="B1" s="992" t="s">
        <v>519</v>
      </c>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BA1" s="965" t="s">
        <v>589</v>
      </c>
      <c r="BB1" s="966"/>
      <c r="BC1" s="966"/>
      <c r="BD1" s="966"/>
      <c r="BE1" s="966"/>
      <c r="BF1" s="966"/>
      <c r="BG1" s="966"/>
      <c r="BH1" s="966"/>
      <c r="BI1" s="966"/>
      <c r="BJ1" s="966"/>
      <c r="BK1" s="966"/>
      <c r="BL1" s="966"/>
      <c r="BM1" s="966"/>
      <c r="BN1" s="966"/>
      <c r="BO1" s="966"/>
      <c r="BP1" s="967"/>
    </row>
    <row r="2" spans="2:70" ht="35.15" customHeight="1" thickBot="1">
      <c r="B2" s="200"/>
      <c r="C2" s="200"/>
      <c r="D2" s="200"/>
      <c r="E2" s="200"/>
      <c r="F2" s="200"/>
      <c r="G2" s="200"/>
      <c r="H2" s="200"/>
      <c r="I2" s="200"/>
      <c r="J2" s="200"/>
      <c r="K2" s="200"/>
      <c r="L2" s="759"/>
      <c r="M2" s="759"/>
      <c r="N2" s="737"/>
      <c r="O2" s="737"/>
      <c r="P2" s="737"/>
      <c r="Q2" s="737"/>
      <c r="R2" s="968" t="s">
        <v>224</v>
      </c>
      <c r="S2" s="968"/>
      <c r="T2" s="969"/>
      <c r="U2" s="969"/>
      <c r="V2" s="969"/>
      <c r="W2" s="969"/>
      <c r="X2" s="969"/>
      <c r="Y2" s="969"/>
      <c r="Z2" s="969"/>
      <c r="AA2" s="969"/>
      <c r="AB2" s="969"/>
      <c r="AC2" s="969"/>
      <c r="AD2" s="969"/>
      <c r="AE2" s="969"/>
      <c r="AF2" s="969"/>
      <c r="AG2" s="969"/>
      <c r="AH2" s="969"/>
      <c r="AI2" s="969"/>
      <c r="AJ2" s="751"/>
      <c r="AK2" s="750"/>
      <c r="AL2" s="750"/>
      <c r="AM2" s="750"/>
      <c r="AN2" s="750"/>
      <c r="AO2" s="585"/>
      <c r="AP2" s="585"/>
      <c r="AQ2" s="585"/>
      <c r="AR2" s="585"/>
      <c r="AS2" s="221"/>
      <c r="AT2" s="221"/>
      <c r="AU2" s="221"/>
      <c r="AV2" s="221"/>
      <c r="AW2" s="221"/>
      <c r="AX2" s="221"/>
      <c r="AY2" s="754"/>
    </row>
    <row r="3" spans="2:70" ht="20.149999999999999" customHeight="1">
      <c r="B3" s="970" t="s">
        <v>4</v>
      </c>
      <c r="C3" s="971"/>
      <c r="D3" s="971"/>
      <c r="E3" s="971"/>
      <c r="F3" s="972"/>
      <c r="G3" s="973">
        <f>各項目入力表!B3</f>
        <v>0</v>
      </c>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H3" s="974"/>
      <c r="AI3" s="974"/>
      <c r="AJ3" s="974"/>
      <c r="AK3" s="974"/>
      <c r="AL3" s="974"/>
      <c r="AM3" s="974"/>
      <c r="AN3" s="975"/>
      <c r="AO3" s="975"/>
      <c r="AP3" s="975"/>
      <c r="AQ3" s="975"/>
      <c r="AR3" s="975"/>
      <c r="AS3" s="975"/>
      <c r="AT3" s="975"/>
      <c r="AU3" s="975"/>
      <c r="AV3" s="975"/>
      <c r="AW3" s="975"/>
      <c r="AX3" s="975"/>
      <c r="AY3" s="976"/>
    </row>
    <row r="4" spans="2:70" ht="20.149999999999999" customHeight="1">
      <c r="B4" s="981" t="s">
        <v>407</v>
      </c>
      <c r="C4" s="982"/>
      <c r="D4" s="982"/>
      <c r="E4" s="982"/>
      <c r="F4" s="983"/>
      <c r="G4" s="984">
        <f>各項目入力表!F4</f>
        <v>0</v>
      </c>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6" t="s">
        <v>304</v>
      </c>
      <c r="AP4" s="987"/>
      <c r="AQ4" s="987"/>
      <c r="AR4" s="987"/>
      <c r="AS4" s="988"/>
      <c r="AT4" s="989">
        <f>各項目入力表!B5</f>
        <v>0</v>
      </c>
      <c r="AU4" s="990"/>
      <c r="AV4" s="990"/>
      <c r="AW4" s="990"/>
      <c r="AX4" s="990"/>
      <c r="AY4" s="991"/>
    </row>
    <row r="5" spans="2:70" ht="20.149999999999999" customHeight="1">
      <c r="B5" s="997" t="s">
        <v>6</v>
      </c>
      <c r="C5" s="978"/>
      <c r="D5" s="978" t="b">
        <v>1</v>
      </c>
      <c r="E5" s="978"/>
      <c r="F5" s="998"/>
      <c r="G5" s="761"/>
      <c r="H5" s="790"/>
      <c r="I5" s="999" t="s">
        <v>406</v>
      </c>
      <c r="J5" s="995"/>
      <c r="K5" s="995"/>
      <c r="L5" s="995"/>
      <c r="M5" s="762"/>
      <c r="N5" s="762"/>
      <c r="O5" s="999" t="s">
        <v>407</v>
      </c>
      <c r="P5" s="995"/>
      <c r="Q5" s="995"/>
      <c r="R5" s="996"/>
      <c r="S5" s="977" t="s">
        <v>521</v>
      </c>
      <c r="T5" s="1007"/>
      <c r="U5" s="1007"/>
      <c r="V5" s="1007"/>
      <c r="W5" s="1007"/>
      <c r="X5" s="1008"/>
      <c r="Y5" s="763"/>
      <c r="Z5" s="1013"/>
      <c r="AA5" s="1013"/>
      <c r="AB5" s="1013"/>
      <c r="AC5" s="1013"/>
      <c r="AD5" s="1013"/>
      <c r="AE5" s="1013"/>
      <c r="AF5" s="1013"/>
      <c r="AG5" s="1013"/>
      <c r="AH5" s="1013"/>
      <c r="AI5" s="1013"/>
      <c r="AJ5" s="1013"/>
      <c r="AK5" s="1013"/>
      <c r="AL5" s="1013"/>
      <c r="AM5" s="1013"/>
      <c r="AN5" s="764"/>
      <c r="AO5" s="994" t="s">
        <v>396</v>
      </c>
      <c r="AP5" s="995"/>
      <c r="AQ5" s="995"/>
      <c r="AR5" s="995"/>
      <c r="AS5" s="996"/>
      <c r="AT5" s="977" t="str">
        <f>IF(BQ5=TRUE,"発",+IF(BR5=TRUE,"受",""))</f>
        <v>受</v>
      </c>
      <c r="AU5" s="978"/>
      <c r="AV5" s="978" t="s">
        <v>417</v>
      </c>
      <c r="AW5" s="978"/>
      <c r="AX5" s="979">
        <v>1</v>
      </c>
      <c r="AY5" s="980"/>
      <c r="BC5" s="598"/>
      <c r="BQ5" s="598" t="b">
        <v>0</v>
      </c>
      <c r="BR5" s="598" t="b">
        <v>1</v>
      </c>
    </row>
    <row r="6" spans="2:70" ht="20.149999999999999" customHeight="1">
      <c r="B6" s="1000" t="s">
        <v>5</v>
      </c>
      <c r="C6" s="1001"/>
      <c r="D6" s="1001"/>
      <c r="E6" s="1001"/>
      <c r="F6" s="1002"/>
      <c r="G6" s="599"/>
      <c r="H6" s="653"/>
      <c r="I6" s="746"/>
      <c r="J6" s="1001" t="s">
        <v>522</v>
      </c>
      <c r="K6" s="1001"/>
      <c r="L6" s="1001"/>
      <c r="M6" s="746"/>
      <c r="N6" s="746"/>
      <c r="O6" s="746"/>
      <c r="P6" s="1001" t="s">
        <v>408</v>
      </c>
      <c r="Q6" s="1001"/>
      <c r="R6" s="1001"/>
      <c r="S6" s="746"/>
      <c r="T6" s="746"/>
      <c r="U6" s="746"/>
      <c r="V6" s="1001" t="s">
        <v>409</v>
      </c>
      <c r="W6" s="1001"/>
      <c r="X6" s="1001"/>
      <c r="Y6" s="746"/>
      <c r="Z6" s="746"/>
      <c r="AA6" s="746"/>
      <c r="AB6" s="1001" t="s">
        <v>523</v>
      </c>
      <c r="AC6" s="1001"/>
      <c r="AD6" s="1001"/>
      <c r="AE6" s="746"/>
      <c r="AF6" s="746"/>
      <c r="AG6" s="746"/>
      <c r="AH6" s="1001" t="s">
        <v>524</v>
      </c>
      <c r="AI6" s="1001"/>
      <c r="AJ6" s="1001"/>
      <c r="AK6" s="746"/>
      <c r="AL6" s="746"/>
      <c r="AM6" s="746"/>
      <c r="AN6" s="1001" t="s">
        <v>525</v>
      </c>
      <c r="AO6" s="1001"/>
      <c r="AP6" s="1001"/>
      <c r="AQ6" s="746"/>
      <c r="AR6" s="746"/>
      <c r="AS6" s="746"/>
      <c r="AT6" s="1001" t="s">
        <v>411</v>
      </c>
      <c r="AU6" s="1001"/>
      <c r="AV6" s="1001"/>
      <c r="AW6" s="746"/>
      <c r="AX6" s="746"/>
      <c r="AY6" s="758"/>
    </row>
    <row r="7" spans="2:70" ht="20.149999999999999" customHeight="1">
      <c r="B7" s="1003"/>
      <c r="C7" s="1004"/>
      <c r="D7" s="1004"/>
      <c r="E7" s="1004"/>
      <c r="F7" s="1005"/>
      <c r="G7" s="600"/>
      <c r="H7" s="741"/>
      <c r="I7" s="747"/>
      <c r="J7" s="1004" t="s">
        <v>526</v>
      </c>
      <c r="K7" s="1009"/>
      <c r="L7" s="1009"/>
      <c r="M7" s="1010"/>
      <c r="N7" s="1010"/>
      <c r="O7" s="1010"/>
      <c r="P7" s="741"/>
      <c r="Q7" s="1011"/>
      <c r="R7" s="1011"/>
      <c r="S7" s="1011"/>
      <c r="T7" s="1011"/>
      <c r="U7" s="1011"/>
      <c r="V7" s="1011"/>
      <c r="W7" s="1011"/>
      <c r="X7" s="1011"/>
      <c r="Y7" s="1011"/>
      <c r="Z7" s="1011"/>
      <c r="AA7" s="1011"/>
      <c r="AB7" s="1011"/>
      <c r="AC7" s="1011"/>
      <c r="AD7" s="1011"/>
      <c r="AE7" s="1011"/>
      <c r="AF7" s="1011"/>
      <c r="AG7" s="1011"/>
      <c r="AH7" s="1011"/>
      <c r="AI7" s="1011"/>
      <c r="AJ7" s="1011"/>
      <c r="AK7" s="1011"/>
      <c r="AL7" s="1011"/>
      <c r="AM7" s="1011"/>
      <c r="AN7" s="1011"/>
      <c r="AO7" s="1011"/>
      <c r="AP7" s="1011"/>
      <c r="AQ7" s="1011"/>
      <c r="AR7" s="1011"/>
      <c r="AS7" s="1011"/>
      <c r="AT7" s="1011"/>
      <c r="AU7" s="1011"/>
      <c r="AV7" s="1011"/>
      <c r="AW7" s="1011"/>
      <c r="AX7" s="1011"/>
      <c r="AY7" s="222"/>
    </row>
    <row r="8" spans="2:70" ht="20.149999999999999" customHeight="1" thickBot="1">
      <c r="B8" s="1006"/>
      <c r="C8" s="978"/>
      <c r="D8" s="978"/>
      <c r="E8" s="978"/>
      <c r="F8" s="998"/>
      <c r="G8" s="738"/>
      <c r="H8" s="739"/>
      <c r="I8" s="755"/>
      <c r="J8" s="755"/>
      <c r="K8" s="755"/>
      <c r="L8" s="755"/>
      <c r="M8" s="755"/>
      <c r="N8" s="755"/>
      <c r="O8" s="755"/>
      <c r="P8" s="755"/>
      <c r="Q8" s="1012"/>
      <c r="R8" s="1012"/>
      <c r="S8" s="1012"/>
      <c r="T8" s="1012"/>
      <c r="U8" s="1012"/>
      <c r="V8" s="1012"/>
      <c r="W8" s="1012"/>
      <c r="X8" s="1012"/>
      <c r="Y8" s="1012"/>
      <c r="Z8" s="1012"/>
      <c r="AA8" s="1012"/>
      <c r="AB8" s="1012"/>
      <c r="AC8" s="1012"/>
      <c r="AD8" s="1012"/>
      <c r="AE8" s="1012"/>
      <c r="AF8" s="1012"/>
      <c r="AG8" s="1012"/>
      <c r="AH8" s="1012"/>
      <c r="AI8" s="1012"/>
      <c r="AJ8" s="1012"/>
      <c r="AK8" s="1012"/>
      <c r="AL8" s="1012"/>
      <c r="AM8" s="1012"/>
      <c r="AN8" s="1012"/>
      <c r="AO8" s="1012"/>
      <c r="AP8" s="1012"/>
      <c r="AQ8" s="1012"/>
      <c r="AR8" s="1012"/>
      <c r="AS8" s="1012"/>
      <c r="AT8" s="1012"/>
      <c r="AU8" s="1012"/>
      <c r="AV8" s="1012"/>
      <c r="AW8" s="1012"/>
      <c r="AX8" s="1012"/>
      <c r="AY8" s="222"/>
    </row>
    <row r="9" spans="2:70" ht="15" customHeight="1">
      <c r="B9" s="187"/>
      <c r="C9" s="188" t="s">
        <v>3</v>
      </c>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616"/>
    </row>
    <row r="10" spans="2:70" ht="15" customHeight="1">
      <c r="B10" s="28"/>
      <c r="C10" s="1014" t="s">
        <v>583</v>
      </c>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5"/>
      <c r="AH10" s="1015"/>
      <c r="AI10" s="1015"/>
      <c r="AJ10" s="1015"/>
      <c r="AK10" s="1015"/>
      <c r="AL10" s="1015"/>
      <c r="AM10" s="1015"/>
      <c r="AN10" s="1015"/>
      <c r="AO10" s="1015"/>
      <c r="AP10" s="1015"/>
      <c r="AQ10" s="1015"/>
      <c r="AR10" s="1015"/>
      <c r="AS10" s="1015"/>
      <c r="AT10" s="1015"/>
      <c r="AU10" s="1015"/>
      <c r="AV10" s="1015"/>
      <c r="AW10" s="1015"/>
      <c r="AX10" s="1015"/>
      <c r="AY10" s="27"/>
      <c r="BC10" s="220"/>
    </row>
    <row r="11" spans="2:70" ht="15" customHeight="1">
      <c r="B11" s="28"/>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5"/>
      <c r="AI11" s="1015"/>
      <c r="AJ11" s="1015"/>
      <c r="AK11" s="1015"/>
      <c r="AL11" s="1015"/>
      <c r="AM11" s="1015"/>
      <c r="AN11" s="1015"/>
      <c r="AO11" s="1015"/>
      <c r="AP11" s="1015"/>
      <c r="AQ11" s="1015"/>
      <c r="AR11" s="1015"/>
      <c r="AS11" s="1015"/>
      <c r="AT11" s="1015"/>
      <c r="AU11" s="1015"/>
      <c r="AV11" s="1015"/>
      <c r="AW11" s="1015"/>
      <c r="AX11" s="1015"/>
      <c r="AY11" s="27"/>
    </row>
    <row r="12" spans="2:70" ht="15" customHeight="1">
      <c r="B12" s="28"/>
      <c r="C12" s="1015"/>
      <c r="D12" s="1015"/>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5"/>
      <c r="AF12" s="1015"/>
      <c r="AG12" s="1015"/>
      <c r="AH12" s="1015"/>
      <c r="AI12" s="1015"/>
      <c r="AJ12" s="1015"/>
      <c r="AK12" s="1015"/>
      <c r="AL12" s="1015"/>
      <c r="AM12" s="1015"/>
      <c r="AN12" s="1015"/>
      <c r="AO12" s="1015"/>
      <c r="AP12" s="1015"/>
      <c r="AQ12" s="1015"/>
      <c r="AR12" s="1015"/>
      <c r="AS12" s="1015"/>
      <c r="AT12" s="1015"/>
      <c r="AU12" s="1015"/>
      <c r="AV12" s="1015"/>
      <c r="AW12" s="1015"/>
      <c r="AX12" s="1015"/>
      <c r="AY12" s="27"/>
    </row>
    <row r="13" spans="2:70" ht="15" customHeight="1">
      <c r="B13" s="28"/>
      <c r="C13" s="1015"/>
      <c r="D13" s="1015"/>
      <c r="E13" s="1015"/>
      <c r="F13" s="1015"/>
      <c r="G13" s="1015"/>
      <c r="H13" s="1015"/>
      <c r="I13" s="1015"/>
      <c r="J13" s="1015"/>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15"/>
      <c r="AI13" s="1015"/>
      <c r="AJ13" s="1015"/>
      <c r="AK13" s="1015"/>
      <c r="AL13" s="1015"/>
      <c r="AM13" s="1015"/>
      <c r="AN13" s="1015"/>
      <c r="AO13" s="1015"/>
      <c r="AP13" s="1015"/>
      <c r="AQ13" s="1015"/>
      <c r="AR13" s="1015"/>
      <c r="AS13" s="1015"/>
      <c r="AT13" s="1015"/>
      <c r="AU13" s="1015"/>
      <c r="AV13" s="1015"/>
      <c r="AW13" s="1015"/>
      <c r="AX13" s="1015"/>
      <c r="AY13" s="27"/>
    </row>
    <row r="14" spans="2:70" ht="15" customHeight="1">
      <c r="B14" s="28"/>
      <c r="C14" s="1015"/>
      <c r="D14" s="1015"/>
      <c r="E14" s="1015"/>
      <c r="F14" s="1015"/>
      <c r="G14" s="1015"/>
      <c r="H14" s="1015"/>
      <c r="I14" s="1015"/>
      <c r="J14" s="1015"/>
      <c r="K14" s="1015"/>
      <c r="L14" s="1015"/>
      <c r="M14" s="1015"/>
      <c r="N14" s="1015"/>
      <c r="O14" s="1015"/>
      <c r="P14" s="1015"/>
      <c r="Q14" s="1015"/>
      <c r="R14" s="1015"/>
      <c r="S14" s="1015"/>
      <c r="T14" s="1015"/>
      <c r="U14" s="1015"/>
      <c r="V14" s="1015"/>
      <c r="W14" s="1015"/>
      <c r="X14" s="1015"/>
      <c r="Y14" s="1015"/>
      <c r="Z14" s="1015"/>
      <c r="AA14" s="1015"/>
      <c r="AB14" s="1015"/>
      <c r="AC14" s="1015"/>
      <c r="AD14" s="1015"/>
      <c r="AE14" s="1015"/>
      <c r="AF14" s="1015"/>
      <c r="AG14" s="1015"/>
      <c r="AH14" s="1015"/>
      <c r="AI14" s="1015"/>
      <c r="AJ14" s="1015"/>
      <c r="AK14" s="1015"/>
      <c r="AL14" s="1015"/>
      <c r="AM14" s="1015"/>
      <c r="AN14" s="1015"/>
      <c r="AO14" s="1015"/>
      <c r="AP14" s="1015"/>
      <c r="AQ14" s="1015"/>
      <c r="AR14" s="1015"/>
      <c r="AS14" s="1015"/>
      <c r="AT14" s="1015"/>
      <c r="AU14" s="1015"/>
      <c r="AV14" s="1015"/>
      <c r="AW14" s="1015"/>
      <c r="AX14" s="1015"/>
      <c r="AY14" s="27"/>
    </row>
    <row r="15" spans="2:70" ht="15" customHeight="1">
      <c r="B15" s="28"/>
      <c r="C15" s="1015"/>
      <c r="D15" s="1015"/>
      <c r="E15" s="1015"/>
      <c r="F15" s="1015"/>
      <c r="G15" s="1015"/>
      <c r="H15" s="1015"/>
      <c r="I15" s="1015"/>
      <c r="J15" s="1015"/>
      <c r="K15" s="1015"/>
      <c r="L15" s="1015"/>
      <c r="M15" s="1015"/>
      <c r="N15" s="1015"/>
      <c r="O15" s="1015"/>
      <c r="P15" s="1015"/>
      <c r="Q15" s="1015"/>
      <c r="R15" s="1015"/>
      <c r="S15" s="1015"/>
      <c r="T15" s="1015"/>
      <c r="U15" s="1015"/>
      <c r="V15" s="1015"/>
      <c r="W15" s="1015"/>
      <c r="X15" s="1015"/>
      <c r="Y15" s="1015"/>
      <c r="Z15" s="1015"/>
      <c r="AA15" s="1015"/>
      <c r="AB15" s="1015"/>
      <c r="AC15" s="1015"/>
      <c r="AD15" s="1015"/>
      <c r="AE15" s="1015"/>
      <c r="AF15" s="1015"/>
      <c r="AG15" s="1015"/>
      <c r="AH15" s="1015"/>
      <c r="AI15" s="1015"/>
      <c r="AJ15" s="1015"/>
      <c r="AK15" s="1015"/>
      <c r="AL15" s="1015"/>
      <c r="AM15" s="1015"/>
      <c r="AN15" s="1015"/>
      <c r="AO15" s="1015"/>
      <c r="AP15" s="1015"/>
      <c r="AQ15" s="1015"/>
      <c r="AR15" s="1015"/>
      <c r="AS15" s="1015"/>
      <c r="AT15" s="1015"/>
      <c r="AU15" s="1015"/>
      <c r="AV15" s="1015"/>
      <c r="AW15" s="1015"/>
      <c r="AX15" s="1015"/>
      <c r="AY15" s="27"/>
    </row>
    <row r="16" spans="2:70" ht="15" customHeight="1">
      <c r="B16" s="28"/>
      <c r="C16" s="1015"/>
      <c r="D16" s="1015"/>
      <c r="E16" s="1015"/>
      <c r="F16" s="1015"/>
      <c r="G16" s="1015"/>
      <c r="H16" s="1015"/>
      <c r="I16" s="1015"/>
      <c r="J16" s="1015"/>
      <c r="K16" s="1015"/>
      <c r="L16" s="1015"/>
      <c r="M16" s="1015"/>
      <c r="N16" s="1015"/>
      <c r="O16" s="1015"/>
      <c r="P16" s="1015"/>
      <c r="Q16" s="1015"/>
      <c r="R16" s="1015"/>
      <c r="S16" s="1015"/>
      <c r="T16" s="1015"/>
      <c r="U16" s="1015"/>
      <c r="V16" s="1015"/>
      <c r="W16" s="1015"/>
      <c r="X16" s="1015"/>
      <c r="Y16" s="1015"/>
      <c r="Z16" s="1015"/>
      <c r="AA16" s="1015"/>
      <c r="AB16" s="1015"/>
      <c r="AC16" s="1015"/>
      <c r="AD16" s="1015"/>
      <c r="AE16" s="1015"/>
      <c r="AF16" s="1015"/>
      <c r="AG16" s="1015"/>
      <c r="AH16" s="1015"/>
      <c r="AI16" s="1015"/>
      <c r="AJ16" s="1015"/>
      <c r="AK16" s="1015"/>
      <c r="AL16" s="1015"/>
      <c r="AM16" s="1015"/>
      <c r="AN16" s="1015"/>
      <c r="AO16" s="1015"/>
      <c r="AP16" s="1015"/>
      <c r="AQ16" s="1015"/>
      <c r="AR16" s="1015"/>
      <c r="AS16" s="1015"/>
      <c r="AT16" s="1015"/>
      <c r="AU16" s="1015"/>
      <c r="AV16" s="1015"/>
      <c r="AW16" s="1015"/>
      <c r="AX16" s="1015"/>
      <c r="AY16" s="27"/>
    </row>
    <row r="17" spans="2:51" ht="15" customHeight="1">
      <c r="B17" s="28"/>
      <c r="C17" s="1015"/>
      <c r="D17" s="1015"/>
      <c r="E17" s="1015"/>
      <c r="F17" s="1015"/>
      <c r="G17" s="1015"/>
      <c r="H17" s="1015"/>
      <c r="I17" s="1015"/>
      <c r="J17" s="1015"/>
      <c r="K17" s="1015"/>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27"/>
    </row>
    <row r="18" spans="2:51" ht="15" customHeight="1">
      <c r="B18" s="28"/>
      <c r="C18" s="1015"/>
      <c r="D18" s="1015"/>
      <c r="E18" s="1015"/>
      <c r="F18" s="1015"/>
      <c r="G18" s="1015"/>
      <c r="H18" s="1015"/>
      <c r="I18" s="1015"/>
      <c r="J18" s="1015"/>
      <c r="K18" s="1015"/>
      <c r="L18" s="1015"/>
      <c r="M18" s="1015"/>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27"/>
    </row>
    <row r="19" spans="2:51" ht="15" customHeight="1">
      <c r="B19" s="28"/>
      <c r="C19" s="1015"/>
      <c r="D19" s="1015"/>
      <c r="E19" s="1015"/>
      <c r="F19" s="1015"/>
      <c r="G19" s="1015"/>
      <c r="H19" s="1015"/>
      <c r="I19" s="1015"/>
      <c r="J19" s="1015"/>
      <c r="K19" s="1015"/>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c r="AG19" s="1015"/>
      <c r="AH19" s="1015"/>
      <c r="AI19" s="1015"/>
      <c r="AJ19" s="1015"/>
      <c r="AK19" s="1015"/>
      <c r="AL19" s="1015"/>
      <c r="AM19" s="1015"/>
      <c r="AN19" s="1015"/>
      <c r="AO19" s="1015"/>
      <c r="AP19" s="1015"/>
      <c r="AQ19" s="1015"/>
      <c r="AR19" s="1015"/>
      <c r="AS19" s="1015"/>
      <c r="AT19" s="1015"/>
      <c r="AU19" s="1015"/>
      <c r="AV19" s="1015"/>
      <c r="AW19" s="1015"/>
      <c r="AX19" s="1015"/>
      <c r="AY19" s="27"/>
    </row>
    <row r="20" spans="2:51" ht="15" customHeight="1">
      <c r="B20" s="28"/>
      <c r="C20" s="1015"/>
      <c r="D20" s="1015"/>
      <c r="E20" s="1015"/>
      <c r="F20" s="1015"/>
      <c r="G20" s="1015"/>
      <c r="H20" s="1015"/>
      <c r="I20" s="1015"/>
      <c r="J20" s="1015"/>
      <c r="K20" s="1015"/>
      <c r="L20" s="1015"/>
      <c r="M20" s="1015"/>
      <c r="N20" s="1015"/>
      <c r="O20" s="1015"/>
      <c r="P20" s="1015"/>
      <c r="Q20" s="1015"/>
      <c r="R20" s="1015"/>
      <c r="S20" s="1015"/>
      <c r="T20" s="1015"/>
      <c r="U20" s="1015"/>
      <c r="V20" s="1015"/>
      <c r="W20" s="1015"/>
      <c r="X20" s="1015"/>
      <c r="Y20" s="1015"/>
      <c r="Z20" s="1015"/>
      <c r="AA20" s="1015"/>
      <c r="AB20" s="1015"/>
      <c r="AC20" s="1015"/>
      <c r="AD20" s="1015"/>
      <c r="AE20" s="1015"/>
      <c r="AF20" s="1015"/>
      <c r="AG20" s="1015"/>
      <c r="AH20" s="1015"/>
      <c r="AI20" s="1015"/>
      <c r="AJ20" s="1015"/>
      <c r="AK20" s="1015"/>
      <c r="AL20" s="1015"/>
      <c r="AM20" s="1015"/>
      <c r="AN20" s="1015"/>
      <c r="AO20" s="1015"/>
      <c r="AP20" s="1015"/>
      <c r="AQ20" s="1015"/>
      <c r="AR20" s="1015"/>
      <c r="AS20" s="1015"/>
      <c r="AT20" s="1015"/>
      <c r="AU20" s="1015"/>
      <c r="AV20" s="1015"/>
      <c r="AW20" s="1015"/>
      <c r="AX20" s="1015"/>
      <c r="AY20" s="27"/>
    </row>
    <row r="21" spans="2:51" ht="15" customHeight="1">
      <c r="B21" s="28"/>
      <c r="C21" s="1015"/>
      <c r="D21" s="1015"/>
      <c r="E21" s="1015"/>
      <c r="F21" s="1015"/>
      <c r="G21" s="1015"/>
      <c r="H21" s="1015"/>
      <c r="I21" s="1015"/>
      <c r="J21" s="1015"/>
      <c r="K21" s="1015"/>
      <c r="L21" s="1015"/>
      <c r="M21" s="1015"/>
      <c r="N21" s="1015"/>
      <c r="O21" s="1015"/>
      <c r="P21" s="1015"/>
      <c r="Q21" s="1015"/>
      <c r="R21" s="1015"/>
      <c r="S21" s="1015"/>
      <c r="T21" s="1015"/>
      <c r="U21" s="1015"/>
      <c r="V21" s="1015"/>
      <c r="W21" s="1015"/>
      <c r="X21" s="1015"/>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27"/>
    </row>
    <row r="22" spans="2:51" ht="15" customHeight="1">
      <c r="B22" s="28"/>
      <c r="C22" s="1015"/>
      <c r="D22" s="1015"/>
      <c r="E22" s="1015"/>
      <c r="F22" s="1015"/>
      <c r="G22" s="1015"/>
      <c r="H22" s="1015"/>
      <c r="I22" s="1015"/>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015"/>
      <c r="AI22" s="1015"/>
      <c r="AJ22" s="1015"/>
      <c r="AK22" s="1015"/>
      <c r="AL22" s="1015"/>
      <c r="AM22" s="1015"/>
      <c r="AN22" s="1015"/>
      <c r="AO22" s="1015"/>
      <c r="AP22" s="1015"/>
      <c r="AQ22" s="1015"/>
      <c r="AR22" s="1015"/>
      <c r="AS22" s="1015"/>
      <c r="AT22" s="1015"/>
      <c r="AU22" s="1015"/>
      <c r="AV22" s="1015"/>
      <c r="AW22" s="1015"/>
      <c r="AX22" s="1015"/>
      <c r="AY22" s="27"/>
    </row>
    <row r="23" spans="2:51" ht="15" customHeight="1">
      <c r="B23" s="28"/>
      <c r="C23" s="1015"/>
      <c r="D23" s="1015"/>
      <c r="E23" s="1015"/>
      <c r="F23" s="1015"/>
      <c r="G23" s="1015"/>
      <c r="H23" s="1015"/>
      <c r="I23" s="1015"/>
      <c r="J23" s="1015"/>
      <c r="K23" s="1015"/>
      <c r="L23" s="1015"/>
      <c r="M23" s="1015"/>
      <c r="N23" s="1015"/>
      <c r="O23" s="1015"/>
      <c r="P23" s="1015"/>
      <c r="Q23" s="1015"/>
      <c r="R23" s="1015"/>
      <c r="S23" s="1015"/>
      <c r="T23" s="1015"/>
      <c r="U23" s="1015"/>
      <c r="V23" s="1015"/>
      <c r="W23" s="1015"/>
      <c r="X23" s="1015"/>
      <c r="Y23" s="1015"/>
      <c r="Z23" s="1015"/>
      <c r="AA23" s="1015"/>
      <c r="AB23" s="1015"/>
      <c r="AC23" s="1015"/>
      <c r="AD23" s="1015"/>
      <c r="AE23" s="1015"/>
      <c r="AF23" s="1015"/>
      <c r="AG23" s="1015"/>
      <c r="AH23" s="1015"/>
      <c r="AI23" s="1015"/>
      <c r="AJ23" s="1015"/>
      <c r="AK23" s="1015"/>
      <c r="AL23" s="1015"/>
      <c r="AM23" s="1015"/>
      <c r="AN23" s="1015"/>
      <c r="AO23" s="1015"/>
      <c r="AP23" s="1015"/>
      <c r="AQ23" s="1015"/>
      <c r="AR23" s="1015"/>
      <c r="AS23" s="1015"/>
      <c r="AT23" s="1015"/>
      <c r="AU23" s="1015"/>
      <c r="AV23" s="1015"/>
      <c r="AW23" s="1015"/>
      <c r="AX23" s="1015"/>
      <c r="AY23" s="27"/>
    </row>
    <row r="24" spans="2:51" ht="15" customHeight="1">
      <c r="B24" s="28"/>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27"/>
    </row>
    <row r="25" spans="2:51" ht="15" customHeight="1">
      <c r="B25" s="28"/>
      <c r="C25" s="1015"/>
      <c r="D25" s="1015"/>
      <c r="E25" s="1015"/>
      <c r="F25" s="1015"/>
      <c r="G25" s="1015"/>
      <c r="H25" s="1015"/>
      <c r="I25" s="1015"/>
      <c r="J25" s="1015"/>
      <c r="K25" s="1015"/>
      <c r="L25" s="1015"/>
      <c r="M25" s="1015"/>
      <c r="N25" s="1015"/>
      <c r="O25" s="1015"/>
      <c r="P25" s="1015"/>
      <c r="Q25" s="1015"/>
      <c r="R25" s="1015"/>
      <c r="S25" s="1015"/>
      <c r="T25" s="1015"/>
      <c r="U25" s="1015"/>
      <c r="V25" s="1015"/>
      <c r="W25" s="1015"/>
      <c r="X25" s="1015"/>
      <c r="Y25" s="1015"/>
      <c r="Z25" s="1015"/>
      <c r="AA25" s="1015"/>
      <c r="AB25" s="1015"/>
      <c r="AC25" s="1015"/>
      <c r="AD25" s="1015"/>
      <c r="AE25" s="1015"/>
      <c r="AF25" s="1015"/>
      <c r="AG25" s="1015"/>
      <c r="AH25" s="1015"/>
      <c r="AI25" s="1015"/>
      <c r="AJ25" s="1015"/>
      <c r="AK25" s="1015"/>
      <c r="AL25" s="1015"/>
      <c r="AM25" s="1015"/>
      <c r="AN25" s="1015"/>
      <c r="AO25" s="1015"/>
      <c r="AP25" s="1015"/>
      <c r="AQ25" s="1015"/>
      <c r="AR25" s="1015"/>
      <c r="AS25" s="1015"/>
      <c r="AT25" s="1015"/>
      <c r="AU25" s="1015"/>
      <c r="AV25" s="1015"/>
      <c r="AW25" s="1015"/>
      <c r="AX25" s="1015"/>
      <c r="AY25" s="27"/>
    </row>
    <row r="26" spans="2:51" ht="15" customHeight="1">
      <c r="B26" s="28"/>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1015"/>
      <c r="AU26" s="1015"/>
      <c r="AV26" s="1015"/>
      <c r="AW26" s="1015"/>
      <c r="AX26" s="1015"/>
      <c r="AY26" s="27"/>
    </row>
    <row r="27" spans="2:51" ht="15" customHeight="1">
      <c r="B27" s="28"/>
      <c r="C27" s="1015"/>
      <c r="D27" s="1015"/>
      <c r="E27" s="1015"/>
      <c r="F27" s="1015"/>
      <c r="G27" s="1015"/>
      <c r="H27" s="1015"/>
      <c r="I27" s="1015"/>
      <c r="J27" s="1015"/>
      <c r="K27" s="1015"/>
      <c r="L27" s="1015"/>
      <c r="M27" s="1015"/>
      <c r="N27" s="1015"/>
      <c r="O27" s="1015"/>
      <c r="P27" s="1015"/>
      <c r="Q27" s="1015"/>
      <c r="R27" s="1015"/>
      <c r="S27" s="1015"/>
      <c r="T27" s="1015"/>
      <c r="U27" s="1015"/>
      <c r="V27" s="1015"/>
      <c r="W27" s="1015"/>
      <c r="X27" s="1015"/>
      <c r="Y27" s="1015"/>
      <c r="Z27" s="1015"/>
      <c r="AA27" s="1015"/>
      <c r="AB27" s="1015"/>
      <c r="AC27" s="1015"/>
      <c r="AD27" s="1015"/>
      <c r="AE27" s="1015"/>
      <c r="AF27" s="1015"/>
      <c r="AG27" s="1015"/>
      <c r="AH27" s="1015"/>
      <c r="AI27" s="1015"/>
      <c r="AJ27" s="1015"/>
      <c r="AK27" s="1015"/>
      <c r="AL27" s="1015"/>
      <c r="AM27" s="1015"/>
      <c r="AN27" s="1015"/>
      <c r="AO27" s="1015"/>
      <c r="AP27" s="1015"/>
      <c r="AQ27" s="1015"/>
      <c r="AR27" s="1015"/>
      <c r="AS27" s="1015"/>
      <c r="AT27" s="1015"/>
      <c r="AU27" s="1015"/>
      <c r="AV27" s="1015"/>
      <c r="AW27" s="1015"/>
      <c r="AX27" s="1015"/>
      <c r="AY27" s="27"/>
    </row>
    <row r="28" spans="2:51" ht="15" customHeight="1">
      <c r="B28" s="28"/>
      <c r="C28" s="1015"/>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27"/>
    </row>
    <row r="29" spans="2:51" ht="15" customHeight="1">
      <c r="B29" s="28"/>
      <c r="C29" s="1015"/>
      <c r="D29" s="1015"/>
      <c r="E29" s="1015"/>
      <c r="F29" s="1015"/>
      <c r="G29" s="1015"/>
      <c r="H29" s="1015"/>
      <c r="I29" s="1015"/>
      <c r="J29" s="1015"/>
      <c r="K29" s="1015"/>
      <c r="L29" s="1015"/>
      <c r="M29" s="1015"/>
      <c r="N29" s="1015"/>
      <c r="O29" s="1015"/>
      <c r="P29" s="1015"/>
      <c r="Q29" s="1015"/>
      <c r="R29" s="1015"/>
      <c r="S29" s="1015"/>
      <c r="T29" s="1015"/>
      <c r="U29" s="1015"/>
      <c r="V29" s="1015"/>
      <c r="W29" s="1015"/>
      <c r="X29" s="1015"/>
      <c r="Y29" s="1015"/>
      <c r="Z29" s="1015"/>
      <c r="AA29" s="1015"/>
      <c r="AB29" s="1015"/>
      <c r="AC29" s="1015"/>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5"/>
      <c r="AY29" s="27"/>
    </row>
    <row r="30" spans="2:51" ht="15" customHeight="1">
      <c r="B30" s="28"/>
      <c r="C30" s="1015"/>
      <c r="D30" s="1015"/>
      <c r="E30" s="1015"/>
      <c r="F30" s="1015"/>
      <c r="G30" s="1015"/>
      <c r="H30" s="1015"/>
      <c r="I30" s="1015"/>
      <c r="J30" s="1015"/>
      <c r="K30" s="1015"/>
      <c r="L30" s="1015"/>
      <c r="M30" s="1015"/>
      <c r="N30" s="1015"/>
      <c r="O30" s="1015"/>
      <c r="P30" s="1015"/>
      <c r="Q30" s="1015"/>
      <c r="R30" s="1015"/>
      <c r="S30" s="1015"/>
      <c r="T30" s="1015"/>
      <c r="U30" s="1015"/>
      <c r="V30" s="1015"/>
      <c r="W30" s="1015"/>
      <c r="X30" s="1015"/>
      <c r="Y30" s="1015"/>
      <c r="Z30" s="1015"/>
      <c r="AA30" s="1015"/>
      <c r="AB30" s="1015"/>
      <c r="AC30" s="1015"/>
      <c r="AD30" s="1015"/>
      <c r="AE30" s="1015"/>
      <c r="AF30" s="1015"/>
      <c r="AG30" s="1015"/>
      <c r="AH30" s="1015"/>
      <c r="AI30" s="1015"/>
      <c r="AJ30" s="1015"/>
      <c r="AK30" s="1015"/>
      <c r="AL30" s="1015"/>
      <c r="AM30" s="1015"/>
      <c r="AN30" s="1015"/>
      <c r="AO30" s="1015"/>
      <c r="AP30" s="1015"/>
      <c r="AQ30" s="1015"/>
      <c r="AR30" s="1015"/>
      <c r="AS30" s="1015"/>
      <c r="AT30" s="1015"/>
      <c r="AU30" s="1015"/>
      <c r="AV30" s="1015"/>
      <c r="AW30" s="1015"/>
      <c r="AX30" s="1015"/>
      <c r="AY30" s="27"/>
    </row>
    <row r="31" spans="2:51" ht="15" customHeight="1">
      <c r="B31" s="28"/>
      <c r="C31" s="1015"/>
      <c r="D31" s="1015"/>
      <c r="E31" s="1015"/>
      <c r="F31" s="1015"/>
      <c r="G31" s="1015"/>
      <c r="H31" s="1015"/>
      <c r="I31" s="1015"/>
      <c r="J31" s="1015"/>
      <c r="K31" s="1015"/>
      <c r="L31" s="1015"/>
      <c r="M31" s="1015"/>
      <c r="N31" s="1015"/>
      <c r="O31" s="1015"/>
      <c r="P31" s="1015"/>
      <c r="Q31" s="1015"/>
      <c r="R31" s="1015"/>
      <c r="S31" s="1015"/>
      <c r="T31" s="1015"/>
      <c r="U31" s="1015"/>
      <c r="V31" s="1015"/>
      <c r="W31" s="1015"/>
      <c r="X31" s="1015"/>
      <c r="Y31" s="1015"/>
      <c r="Z31" s="1015"/>
      <c r="AA31" s="1015"/>
      <c r="AB31" s="1015"/>
      <c r="AC31" s="1015"/>
      <c r="AD31" s="1015"/>
      <c r="AE31" s="1015"/>
      <c r="AF31" s="1015"/>
      <c r="AG31" s="1015"/>
      <c r="AH31" s="1015"/>
      <c r="AI31" s="1015"/>
      <c r="AJ31" s="1015"/>
      <c r="AK31" s="1015"/>
      <c r="AL31" s="1015"/>
      <c r="AM31" s="1015"/>
      <c r="AN31" s="1015"/>
      <c r="AO31" s="1015"/>
      <c r="AP31" s="1015"/>
      <c r="AQ31" s="1015"/>
      <c r="AR31" s="1015"/>
      <c r="AS31" s="1015"/>
      <c r="AT31" s="1015"/>
      <c r="AU31" s="1015"/>
      <c r="AV31" s="1015"/>
      <c r="AW31" s="1015"/>
      <c r="AX31" s="1015"/>
      <c r="AY31" s="27"/>
    </row>
    <row r="32" spans="2:51" ht="15" customHeight="1">
      <c r="B32" s="28"/>
      <c r="C32" s="1015"/>
      <c r="D32" s="1015"/>
      <c r="E32" s="1015"/>
      <c r="F32" s="1015"/>
      <c r="G32" s="1015"/>
      <c r="H32" s="1015"/>
      <c r="I32" s="1015"/>
      <c r="J32" s="1015"/>
      <c r="K32" s="1015"/>
      <c r="L32" s="1015"/>
      <c r="M32" s="1015"/>
      <c r="N32" s="1015"/>
      <c r="O32" s="1015"/>
      <c r="P32" s="1015"/>
      <c r="Q32" s="1015"/>
      <c r="R32" s="1015"/>
      <c r="S32" s="1015"/>
      <c r="T32" s="1015"/>
      <c r="U32" s="1015"/>
      <c r="V32" s="1015"/>
      <c r="W32" s="1015"/>
      <c r="X32" s="1015"/>
      <c r="Y32" s="1015"/>
      <c r="Z32" s="1015"/>
      <c r="AA32" s="1015"/>
      <c r="AB32" s="1015"/>
      <c r="AC32" s="1015"/>
      <c r="AD32" s="1015"/>
      <c r="AE32" s="1015"/>
      <c r="AF32" s="1015"/>
      <c r="AG32" s="1015"/>
      <c r="AH32" s="1015"/>
      <c r="AI32" s="1015"/>
      <c r="AJ32" s="1015"/>
      <c r="AK32" s="1015"/>
      <c r="AL32" s="1015"/>
      <c r="AM32" s="1015"/>
      <c r="AN32" s="1015"/>
      <c r="AO32" s="1015"/>
      <c r="AP32" s="1015"/>
      <c r="AQ32" s="1015"/>
      <c r="AR32" s="1015"/>
      <c r="AS32" s="1015"/>
      <c r="AT32" s="1015"/>
      <c r="AU32" s="1015"/>
      <c r="AV32" s="1015"/>
      <c r="AW32" s="1015"/>
      <c r="AX32" s="1015"/>
      <c r="AY32" s="27"/>
    </row>
    <row r="33" spans="2:63" ht="20.149999999999999" customHeight="1" thickBot="1">
      <c r="B33" s="189"/>
      <c r="C33" s="192"/>
      <c r="D33" s="192"/>
      <c r="E33" s="1016" t="s">
        <v>9</v>
      </c>
      <c r="F33" s="1016"/>
      <c r="G33" s="1016"/>
      <c r="H33" s="1016"/>
      <c r="I33" s="1016"/>
      <c r="J33" s="1017"/>
      <c r="K33" s="1018"/>
      <c r="L33" s="190" t="s">
        <v>25</v>
      </c>
      <c r="M33" s="190"/>
      <c r="N33" s="1016" t="s">
        <v>10</v>
      </c>
      <c r="O33" s="1016"/>
      <c r="P33" s="1016"/>
      <c r="Q33" s="1016"/>
      <c r="R33" s="1016"/>
      <c r="S33" s="1016"/>
      <c r="T33" s="1016"/>
      <c r="U33" s="1016"/>
      <c r="V33" s="1016"/>
      <c r="W33" s="1016"/>
      <c r="X33" s="742"/>
      <c r="Y33" s="1019"/>
      <c r="Z33" s="1019"/>
      <c r="AA33" s="1019"/>
      <c r="AB33" s="1019"/>
      <c r="AC33" s="1019"/>
      <c r="AD33" s="1019"/>
      <c r="AE33" s="1019"/>
      <c r="AF33" s="1019"/>
      <c r="AG33" s="1019"/>
      <c r="AH33" s="1019"/>
      <c r="AI33" s="1019"/>
      <c r="AJ33" s="1019"/>
      <c r="AK33" s="1019"/>
      <c r="AL33" s="1019"/>
      <c r="AM33" s="1019"/>
      <c r="AN33" s="1019"/>
      <c r="AO33" s="1019"/>
      <c r="AP33" s="1019"/>
      <c r="AQ33" s="1019"/>
      <c r="AR33" s="1019"/>
      <c r="AS33" s="1019"/>
      <c r="AT33" s="1019"/>
      <c r="AU33" s="1019"/>
      <c r="AV33" s="1019"/>
      <c r="AW33" s="1019"/>
      <c r="AX33" s="1020"/>
      <c r="AY33" s="27"/>
    </row>
    <row r="34" spans="2:63" ht="10" customHeight="1">
      <c r="B34" s="1021" t="s">
        <v>305</v>
      </c>
      <c r="C34" s="1022"/>
      <c r="D34" s="1027" t="s">
        <v>2</v>
      </c>
      <c r="E34" s="1028"/>
      <c r="F34" s="443"/>
      <c r="G34" s="1031" t="s">
        <v>0</v>
      </c>
      <c r="H34" s="1031"/>
      <c r="I34" s="1031"/>
      <c r="J34" s="1031"/>
      <c r="K34" s="1031"/>
      <c r="L34" s="1031"/>
      <c r="M34" s="1032"/>
      <c r="N34" s="743"/>
      <c r="O34" s="743"/>
      <c r="P34" s="1035" t="s">
        <v>527</v>
      </c>
      <c r="Q34" s="1035"/>
      <c r="R34" s="1035"/>
      <c r="S34" s="592"/>
      <c r="T34" s="593"/>
      <c r="U34" s="614"/>
      <c r="V34" s="1035" t="s">
        <v>523</v>
      </c>
      <c r="W34" s="1035"/>
      <c r="X34" s="1035"/>
      <c r="Y34" s="614"/>
      <c r="Z34" s="614"/>
      <c r="AA34" s="614"/>
      <c r="AB34" s="1035" t="s">
        <v>528</v>
      </c>
      <c r="AC34" s="1035"/>
      <c r="AD34" s="1035"/>
      <c r="AE34" s="614"/>
      <c r="AF34" s="614"/>
      <c r="AG34" s="743"/>
      <c r="AH34" s="1044" t="s">
        <v>410</v>
      </c>
      <c r="AI34" s="1035"/>
      <c r="AJ34" s="1035"/>
      <c r="AK34" s="744"/>
      <c r="AL34" s="744"/>
      <c r="AM34" s="743"/>
      <c r="AN34" s="1044" t="s">
        <v>529</v>
      </c>
      <c r="AO34" s="1035"/>
      <c r="AP34" s="1035"/>
      <c r="AQ34" s="744"/>
      <c r="AR34" s="744"/>
      <c r="AS34" s="1045" t="s">
        <v>530</v>
      </c>
      <c r="AT34" s="1046"/>
      <c r="AU34" s="1046"/>
      <c r="AV34" s="1046"/>
      <c r="AW34" s="745"/>
      <c r="AX34" s="745"/>
      <c r="AY34" s="224"/>
    </row>
    <row r="35" spans="2:63" ht="10" customHeight="1">
      <c r="B35" s="1023"/>
      <c r="C35" s="1024"/>
      <c r="D35" s="1029"/>
      <c r="E35" s="1030"/>
      <c r="F35" s="443"/>
      <c r="G35" s="1033"/>
      <c r="H35" s="1033"/>
      <c r="I35" s="1033"/>
      <c r="J35" s="1033"/>
      <c r="K35" s="1033"/>
      <c r="L35" s="1033"/>
      <c r="M35" s="1034"/>
      <c r="N35" s="760"/>
      <c r="O35" s="760"/>
      <c r="P35" s="1004"/>
      <c r="Q35" s="1004"/>
      <c r="R35" s="1004"/>
      <c r="S35" s="760"/>
      <c r="T35" s="757"/>
      <c r="U35" s="757"/>
      <c r="V35" s="1004"/>
      <c r="W35" s="1004"/>
      <c r="X35" s="1004"/>
      <c r="Y35" s="757"/>
      <c r="Z35" s="757"/>
      <c r="AA35" s="757"/>
      <c r="AB35" s="1004"/>
      <c r="AC35" s="1004"/>
      <c r="AD35" s="1004"/>
      <c r="AE35" s="757"/>
      <c r="AF35" s="757"/>
      <c r="AG35" s="744"/>
      <c r="AH35" s="1004"/>
      <c r="AI35" s="1004"/>
      <c r="AJ35" s="1004"/>
      <c r="AK35" s="744"/>
      <c r="AL35" s="744"/>
      <c r="AM35" s="744"/>
      <c r="AN35" s="1004"/>
      <c r="AO35" s="1004"/>
      <c r="AP35" s="1004"/>
      <c r="AQ35" s="744"/>
      <c r="AR35" s="744"/>
      <c r="AS35" s="1047"/>
      <c r="AT35" s="1047"/>
      <c r="AU35" s="1047"/>
      <c r="AV35" s="1047"/>
      <c r="AW35" s="741"/>
      <c r="AX35" s="741"/>
      <c r="AY35" s="222"/>
    </row>
    <row r="36" spans="2:63" ht="20.149999999999999" customHeight="1">
      <c r="B36" s="1023"/>
      <c r="C36" s="1024"/>
      <c r="D36" s="1029"/>
      <c r="E36" s="1030"/>
      <c r="F36" s="443"/>
      <c r="G36" s="26"/>
      <c r="H36" s="26"/>
      <c r="I36" s="26"/>
      <c r="J36" s="26"/>
      <c r="K36" s="26"/>
      <c r="L36" s="26"/>
      <c r="M36" s="26"/>
      <c r="N36" s="1048"/>
      <c r="O36" s="1049"/>
      <c r="P36" s="1049"/>
      <c r="Q36" s="1049"/>
      <c r="R36" s="1049"/>
      <c r="S36" s="1049"/>
      <c r="T36" s="1049"/>
      <c r="U36" s="1049"/>
      <c r="V36" s="1049"/>
      <c r="W36" s="1049"/>
      <c r="X36" s="1049"/>
      <c r="Y36" s="1049"/>
      <c r="Z36" s="1049"/>
      <c r="AA36" s="1049"/>
      <c r="AB36" s="1049"/>
      <c r="AC36" s="1049"/>
      <c r="AD36" s="1049"/>
      <c r="AE36" s="1049"/>
      <c r="AF36" s="1049"/>
      <c r="AG36" s="1049"/>
      <c r="AH36" s="1049"/>
      <c r="AI36" s="1049"/>
      <c r="AJ36" s="1049"/>
      <c r="AK36" s="1049"/>
      <c r="AL36" s="1049"/>
      <c r="AM36" s="1049"/>
      <c r="AN36" s="1049"/>
      <c r="AO36" s="1049"/>
      <c r="AP36" s="1049"/>
      <c r="AQ36" s="1049"/>
      <c r="AR36" s="1049"/>
      <c r="AS36" s="1049"/>
      <c r="AT36" s="1049"/>
      <c r="AU36" s="1049"/>
      <c r="AV36" s="1049"/>
      <c r="AW36" s="1049"/>
      <c r="AX36" s="1049"/>
      <c r="AY36" s="27"/>
    </row>
    <row r="37" spans="2:63" ht="20.149999999999999" customHeight="1">
      <c r="B37" s="1023"/>
      <c r="C37" s="1024"/>
      <c r="D37" s="1029"/>
      <c r="E37" s="1030"/>
      <c r="F37" s="443"/>
      <c r="G37" s="597"/>
      <c r="H37" s="752"/>
      <c r="I37" s="1050" t="s">
        <v>414</v>
      </c>
      <c r="J37" s="1050"/>
      <c r="K37" s="1050"/>
      <c r="L37" s="1050"/>
      <c r="M37" s="26"/>
      <c r="N37" s="1036"/>
      <c r="O37" s="1037"/>
      <c r="P37" s="1037"/>
      <c r="Q37" s="1037"/>
      <c r="R37" s="1037"/>
      <c r="S37" s="1037"/>
      <c r="T37" s="1037"/>
      <c r="U37" s="1037"/>
      <c r="V37" s="1037"/>
      <c r="W37" s="1037"/>
      <c r="X37" s="1037"/>
      <c r="Y37" s="1037"/>
      <c r="Z37" s="1037"/>
      <c r="AA37" s="1037"/>
      <c r="AB37" s="1037"/>
      <c r="AC37" s="1037"/>
      <c r="AD37" s="1037"/>
      <c r="AE37" s="1037"/>
      <c r="AF37" s="1037"/>
      <c r="AG37" s="1037"/>
      <c r="AH37" s="1037"/>
      <c r="AI37" s="1037"/>
      <c r="AJ37" s="1037"/>
      <c r="AK37" s="1037"/>
      <c r="AL37" s="1037"/>
      <c r="AM37" s="1037"/>
      <c r="AN37" s="1037"/>
      <c r="AO37" s="1037"/>
      <c r="AP37" s="1037"/>
      <c r="AQ37" s="1037"/>
      <c r="AR37" s="1037"/>
      <c r="AS37" s="1037"/>
      <c r="AT37" s="1037"/>
      <c r="AU37" s="1037"/>
      <c r="AV37" s="1037"/>
      <c r="AW37" s="1037"/>
      <c r="AX37" s="1037"/>
      <c r="AY37" s="27"/>
    </row>
    <row r="38" spans="2:63" ht="20.149999999999999" customHeight="1">
      <c r="B38" s="1023"/>
      <c r="C38" s="1024"/>
      <c r="D38" s="1029"/>
      <c r="E38" s="1030"/>
      <c r="F38" s="443"/>
      <c r="G38" s="26"/>
      <c r="H38" s="26"/>
      <c r="I38" s="26"/>
      <c r="J38" s="26"/>
      <c r="K38" s="26"/>
      <c r="L38" s="26"/>
      <c r="M38" s="26"/>
      <c r="N38" s="1036"/>
      <c r="O38" s="1037"/>
      <c r="P38" s="1037"/>
      <c r="Q38" s="1037"/>
      <c r="R38" s="1037"/>
      <c r="S38" s="1037"/>
      <c r="T38" s="1037"/>
      <c r="U38" s="1037"/>
      <c r="V38" s="1037"/>
      <c r="W38" s="1037"/>
      <c r="X38" s="1037"/>
      <c r="Y38" s="1037"/>
      <c r="Z38" s="1037"/>
      <c r="AA38" s="1037"/>
      <c r="AB38" s="1037"/>
      <c r="AC38" s="1037"/>
      <c r="AD38" s="1037"/>
      <c r="AE38" s="1037"/>
      <c r="AF38" s="1037"/>
      <c r="AG38" s="1037"/>
      <c r="AH38" s="1037"/>
      <c r="AI38" s="1037"/>
      <c r="AJ38" s="1037"/>
      <c r="AK38" s="1037"/>
      <c r="AL38" s="1037"/>
      <c r="AM38" s="1037"/>
      <c r="AN38" s="1037"/>
      <c r="AO38" s="1037"/>
      <c r="AP38" s="1037"/>
      <c r="AQ38" s="1037"/>
      <c r="AR38" s="1037"/>
      <c r="AS38" s="1037"/>
      <c r="AT38" s="1037"/>
      <c r="AU38" s="1037"/>
      <c r="AV38" s="1037"/>
      <c r="AW38" s="1037"/>
      <c r="AX38" s="1037"/>
      <c r="AY38" s="27"/>
    </row>
    <row r="39" spans="2:63" ht="20.149999999999999" customHeight="1">
      <c r="B39" s="1023"/>
      <c r="C39" s="1024"/>
      <c r="D39" s="1029"/>
      <c r="E39" s="1030"/>
      <c r="F39" s="443"/>
      <c r="G39" s="26"/>
      <c r="H39" s="26"/>
      <c r="I39" s="26"/>
      <c r="J39" s="26"/>
      <c r="K39" s="26"/>
      <c r="L39" s="26"/>
      <c r="M39" s="26"/>
      <c r="N39" s="26"/>
      <c r="O39" s="26"/>
      <c r="P39" s="26"/>
      <c r="Q39" s="26"/>
      <c r="R39" s="26"/>
      <c r="S39" s="26"/>
      <c r="T39" s="26"/>
      <c r="U39" s="26"/>
      <c r="V39" s="26"/>
      <c r="W39" s="1038" t="s">
        <v>26</v>
      </c>
      <c r="X39" s="1007"/>
      <c r="Y39" s="1007"/>
      <c r="Z39" s="1007"/>
      <c r="AA39" s="1007"/>
      <c r="AB39" s="1007"/>
      <c r="AC39" s="1007"/>
      <c r="AD39" s="1007"/>
      <c r="AE39" s="1007"/>
      <c r="AF39" s="1007"/>
      <c r="AG39" s="1007"/>
      <c r="AH39" s="1039" t="s">
        <v>531</v>
      </c>
      <c r="AI39" s="1039"/>
      <c r="AJ39" s="1039"/>
      <c r="AK39" s="1039"/>
      <c r="AL39" s="1039"/>
      <c r="AM39" s="1039"/>
      <c r="AN39" s="1039"/>
      <c r="AO39" s="1039"/>
      <c r="AP39" s="1039"/>
      <c r="AQ39" s="1039"/>
      <c r="AR39" s="1039"/>
      <c r="AS39" s="1039"/>
      <c r="AT39" s="765"/>
      <c r="AU39" s="765"/>
      <c r="AV39" s="765"/>
      <c r="AW39" s="765"/>
      <c r="AX39" s="223"/>
      <c r="AY39" s="222"/>
    </row>
    <row r="40" spans="2:63" ht="10" customHeight="1">
      <c r="B40" s="1023"/>
      <c r="C40" s="1024"/>
      <c r="D40" s="1040" t="s">
        <v>1</v>
      </c>
      <c r="E40" s="1041"/>
      <c r="F40" s="447"/>
      <c r="G40" s="1054" t="s">
        <v>0</v>
      </c>
      <c r="H40" s="1054"/>
      <c r="I40" s="1054"/>
      <c r="J40" s="1054"/>
      <c r="K40" s="1054"/>
      <c r="L40" s="1054"/>
      <c r="M40" s="748"/>
      <c r="N40" s="748"/>
      <c r="O40" s="748"/>
      <c r="P40" s="1001" t="s">
        <v>533</v>
      </c>
      <c r="Q40" s="1001"/>
      <c r="R40" s="1001"/>
      <c r="S40" s="756"/>
      <c r="T40" s="595"/>
      <c r="U40" s="595"/>
      <c r="V40" s="1055" t="s">
        <v>534</v>
      </c>
      <c r="W40" s="1001"/>
      <c r="X40" s="1001"/>
      <c r="Y40" s="653"/>
      <c r="Z40" s="653"/>
      <c r="AA40" s="653"/>
      <c r="AB40" s="1001" t="s">
        <v>535</v>
      </c>
      <c r="AC40" s="1001"/>
      <c r="AD40" s="1001"/>
      <c r="AE40" s="653"/>
      <c r="AF40" s="653"/>
      <c r="AG40" s="748"/>
      <c r="AH40" s="1056" t="s">
        <v>536</v>
      </c>
      <c r="AI40" s="1004"/>
      <c r="AJ40" s="1004"/>
      <c r="AK40" s="876"/>
      <c r="AL40" s="876"/>
      <c r="AM40" s="881"/>
      <c r="AN40" s="1056" t="s">
        <v>529</v>
      </c>
      <c r="AO40" s="1004"/>
      <c r="AP40" s="1004"/>
      <c r="AQ40" s="760"/>
      <c r="AR40" s="760"/>
      <c r="AS40" s="1057" t="s">
        <v>530</v>
      </c>
      <c r="AT40" s="1058"/>
      <c r="AU40" s="1058"/>
      <c r="AV40" s="1058"/>
      <c r="AW40" s="756"/>
      <c r="AX40" s="227"/>
      <c r="AY40" s="222"/>
    </row>
    <row r="41" spans="2:63" ht="10" customHeight="1">
      <c r="B41" s="1023"/>
      <c r="C41" s="1024"/>
      <c r="D41" s="1029"/>
      <c r="E41" s="1030"/>
      <c r="F41" s="444"/>
      <c r="G41" s="1033"/>
      <c r="H41" s="1033"/>
      <c r="I41" s="1033"/>
      <c r="J41" s="1033"/>
      <c r="K41" s="1033"/>
      <c r="L41" s="1033"/>
      <c r="M41" s="744"/>
      <c r="N41" s="760"/>
      <c r="O41" s="760"/>
      <c r="P41" s="1004"/>
      <c r="Q41" s="1004"/>
      <c r="R41" s="1004"/>
      <c r="S41" s="760"/>
      <c r="T41" s="757"/>
      <c r="U41" s="757"/>
      <c r="V41" s="1004"/>
      <c r="W41" s="1004"/>
      <c r="X41" s="1004"/>
      <c r="Y41" s="757"/>
      <c r="Z41" s="757"/>
      <c r="AA41" s="757"/>
      <c r="AB41" s="1004"/>
      <c r="AC41" s="1004"/>
      <c r="AD41" s="1004"/>
      <c r="AE41" s="757"/>
      <c r="AF41" s="757"/>
      <c r="AG41" s="744"/>
      <c r="AH41" s="1004"/>
      <c r="AI41" s="1004"/>
      <c r="AJ41" s="1004"/>
      <c r="AK41" s="744"/>
      <c r="AL41" s="744"/>
      <c r="AM41" s="744"/>
      <c r="AN41" s="1004"/>
      <c r="AO41" s="1004"/>
      <c r="AP41" s="1004"/>
      <c r="AQ41" s="760"/>
      <c r="AR41" s="760"/>
      <c r="AS41" s="1057"/>
      <c r="AT41" s="1057"/>
      <c r="AU41" s="1057"/>
      <c r="AV41" s="1057"/>
      <c r="AW41" s="760"/>
      <c r="AX41" s="223"/>
      <c r="AY41" s="222"/>
    </row>
    <row r="42" spans="2:63" ht="20.149999999999999" customHeight="1">
      <c r="B42" s="1023"/>
      <c r="C42" s="1024"/>
      <c r="D42" s="1029"/>
      <c r="E42" s="1030"/>
      <c r="F42" s="443"/>
      <c r="G42" s="26"/>
      <c r="H42" s="26"/>
      <c r="I42" s="26"/>
      <c r="J42" s="26"/>
      <c r="K42" s="26"/>
      <c r="L42" s="26"/>
      <c r="M42" s="26"/>
      <c r="N42" s="1048"/>
      <c r="O42" s="1049"/>
      <c r="P42" s="1049"/>
      <c r="Q42" s="1049"/>
      <c r="R42" s="1049"/>
      <c r="S42" s="1049"/>
      <c r="T42" s="1049"/>
      <c r="U42" s="1049"/>
      <c r="V42" s="1049"/>
      <c r="W42" s="1049"/>
      <c r="X42" s="1049"/>
      <c r="Y42" s="1049"/>
      <c r="Z42" s="1049"/>
      <c r="AA42" s="1049"/>
      <c r="AB42" s="1049"/>
      <c r="AC42" s="1049"/>
      <c r="AD42" s="1049"/>
      <c r="AE42" s="1049"/>
      <c r="AF42" s="1049"/>
      <c r="AG42" s="1049"/>
      <c r="AH42" s="1049"/>
      <c r="AI42" s="1049"/>
      <c r="AJ42" s="1049"/>
      <c r="AK42" s="1049"/>
      <c r="AL42" s="1049"/>
      <c r="AM42" s="1049"/>
      <c r="AN42" s="1049"/>
      <c r="AO42" s="1049"/>
      <c r="AP42" s="1049"/>
      <c r="AQ42" s="1049"/>
      <c r="AR42" s="1049"/>
      <c r="AS42" s="1049"/>
      <c r="AT42" s="1049"/>
      <c r="AU42" s="1049"/>
      <c r="AV42" s="1049"/>
      <c r="AW42" s="1049"/>
      <c r="AX42" s="1049"/>
      <c r="AY42" s="27"/>
    </row>
    <row r="43" spans="2:63" ht="20.149999999999999" customHeight="1">
      <c r="B43" s="1023"/>
      <c r="C43" s="1024"/>
      <c r="D43" s="1029"/>
      <c r="E43" s="1030"/>
      <c r="F43" s="443"/>
      <c r="G43" s="597"/>
      <c r="H43" s="752"/>
      <c r="I43" s="1050" t="s">
        <v>414</v>
      </c>
      <c r="J43" s="1050"/>
      <c r="K43" s="1050"/>
      <c r="L43" s="1050"/>
      <c r="M43" s="26"/>
      <c r="N43" s="1036"/>
      <c r="O43" s="1037"/>
      <c r="P43" s="1037"/>
      <c r="Q43" s="1037"/>
      <c r="R43" s="1037"/>
      <c r="S43" s="1037"/>
      <c r="T43" s="1037"/>
      <c r="U43" s="1037"/>
      <c r="V43" s="1037"/>
      <c r="W43" s="1037"/>
      <c r="X43" s="1037"/>
      <c r="Y43" s="1037"/>
      <c r="Z43" s="1037"/>
      <c r="AA43" s="1037"/>
      <c r="AB43" s="1037"/>
      <c r="AC43" s="1037"/>
      <c r="AD43" s="1037"/>
      <c r="AE43" s="1037"/>
      <c r="AF43" s="1037"/>
      <c r="AG43" s="1037"/>
      <c r="AH43" s="1037"/>
      <c r="AI43" s="1037"/>
      <c r="AJ43" s="1037"/>
      <c r="AK43" s="1037"/>
      <c r="AL43" s="1037"/>
      <c r="AM43" s="1037"/>
      <c r="AN43" s="1037"/>
      <c r="AO43" s="1037"/>
      <c r="AP43" s="1037"/>
      <c r="AQ43" s="1037"/>
      <c r="AR43" s="1037"/>
      <c r="AS43" s="1037"/>
      <c r="AT43" s="1037"/>
      <c r="AU43" s="1037"/>
      <c r="AV43" s="1037"/>
      <c r="AW43" s="1037"/>
      <c r="AX43" s="1037"/>
      <c r="AY43" s="27"/>
    </row>
    <row r="44" spans="2:63" ht="20.149999999999999" customHeight="1">
      <c r="B44" s="1023"/>
      <c r="C44" s="1024"/>
      <c r="D44" s="1029"/>
      <c r="E44" s="1030"/>
      <c r="F44" s="443"/>
      <c r="G44" s="26"/>
      <c r="H44" s="26"/>
      <c r="I44" s="26"/>
      <c r="J44" s="26"/>
      <c r="K44" s="26"/>
      <c r="L44" s="26"/>
      <c r="M44" s="26"/>
      <c r="N44" s="1036"/>
      <c r="O44" s="1037"/>
      <c r="P44" s="1037"/>
      <c r="Q44" s="1037"/>
      <c r="R44" s="1037"/>
      <c r="S44" s="1037"/>
      <c r="T44" s="1037"/>
      <c r="U44" s="1037"/>
      <c r="V44" s="1037"/>
      <c r="W44" s="1037"/>
      <c r="X44" s="1037"/>
      <c r="Y44" s="1037"/>
      <c r="Z44" s="1037"/>
      <c r="AA44" s="1037"/>
      <c r="AB44" s="1037"/>
      <c r="AC44" s="1037"/>
      <c r="AD44" s="1037"/>
      <c r="AE44" s="1037"/>
      <c r="AF44" s="1037"/>
      <c r="AG44" s="1037"/>
      <c r="AH44" s="1037"/>
      <c r="AI44" s="1037"/>
      <c r="AJ44" s="1037"/>
      <c r="AK44" s="1037"/>
      <c r="AL44" s="1037"/>
      <c r="AM44" s="1037"/>
      <c r="AN44" s="1037"/>
      <c r="AO44" s="1037"/>
      <c r="AP44" s="1037"/>
      <c r="AQ44" s="1037"/>
      <c r="AR44" s="1037"/>
      <c r="AS44" s="1037"/>
      <c r="AT44" s="1037"/>
      <c r="AU44" s="1037"/>
      <c r="AV44" s="1037"/>
      <c r="AW44" s="1037"/>
      <c r="AX44" s="1037"/>
      <c r="AY44" s="27"/>
    </row>
    <row r="45" spans="2:63" ht="20.149999999999999" customHeight="1" thickBot="1">
      <c r="B45" s="1025"/>
      <c r="C45" s="1026"/>
      <c r="D45" s="1042"/>
      <c r="E45" s="1043"/>
      <c r="F45" s="446"/>
      <c r="G45" s="192"/>
      <c r="H45" s="192"/>
      <c r="I45" s="192"/>
      <c r="J45" s="192"/>
      <c r="K45" s="192"/>
      <c r="L45" s="192"/>
      <c r="M45" s="192"/>
      <c r="N45" s="228"/>
      <c r="O45" s="228"/>
      <c r="P45" s="228"/>
      <c r="Q45" s="228"/>
      <c r="R45" s="228"/>
      <c r="S45" s="228"/>
      <c r="T45" s="228"/>
      <c r="U45" s="228"/>
      <c r="V45" s="228"/>
      <c r="W45" s="1051" t="s">
        <v>26</v>
      </c>
      <c r="X45" s="1052"/>
      <c r="Y45" s="1052"/>
      <c r="Z45" s="1052"/>
      <c r="AA45" s="1052"/>
      <c r="AB45" s="1052"/>
      <c r="AC45" s="1052"/>
      <c r="AD45" s="1052"/>
      <c r="AE45" s="1052"/>
      <c r="AF45" s="1052"/>
      <c r="AG45" s="1052"/>
      <c r="AH45" s="1053" t="s">
        <v>531</v>
      </c>
      <c r="AI45" s="1053"/>
      <c r="AJ45" s="1053"/>
      <c r="AK45" s="1053"/>
      <c r="AL45" s="1053"/>
      <c r="AM45" s="1053"/>
      <c r="AN45" s="1053"/>
      <c r="AO45" s="1053"/>
      <c r="AP45" s="1053"/>
      <c r="AQ45" s="1053"/>
      <c r="AR45" s="1053"/>
      <c r="AS45" s="1053"/>
      <c r="AT45" s="590"/>
      <c r="AU45" s="590"/>
      <c r="AV45" s="590"/>
      <c r="AW45" s="590"/>
      <c r="AX45" s="228"/>
      <c r="AY45" s="229"/>
    </row>
    <row r="46" spans="2:63" ht="13.5" thickBo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row>
    <row r="47" spans="2:63" s="2" customFormat="1" ht="11.15" customHeight="1">
      <c r="B47" s="1059" t="s">
        <v>32</v>
      </c>
      <c r="C47" s="1060"/>
      <c r="D47" s="1060"/>
      <c r="E47" s="1061"/>
      <c r="F47" s="766"/>
      <c r="G47" s="1065" t="s">
        <v>537</v>
      </c>
      <c r="H47" s="1066"/>
      <c r="I47" s="1066"/>
      <c r="J47" s="1066"/>
      <c r="K47" s="1066"/>
      <c r="L47" s="1066"/>
      <c r="M47" s="1066"/>
      <c r="N47" s="767"/>
      <c r="O47" s="768"/>
      <c r="P47" s="1068" t="s">
        <v>538</v>
      </c>
      <c r="Q47" s="1069"/>
      <c r="R47" s="1069"/>
      <c r="S47" s="1069"/>
      <c r="T47" s="1069"/>
      <c r="U47" s="1069"/>
      <c r="V47" s="1069"/>
      <c r="W47" s="769"/>
      <c r="X47" s="770"/>
      <c r="Y47" s="770"/>
      <c r="Z47" s="771"/>
      <c r="AA47" s="772"/>
      <c r="AB47" s="772"/>
      <c r="AC47" s="772"/>
      <c r="AD47" s="772"/>
      <c r="AE47" s="770"/>
      <c r="AF47" s="770"/>
      <c r="AG47" s="773"/>
      <c r="AH47" s="770"/>
      <c r="AI47" s="774"/>
      <c r="AJ47" s="774"/>
      <c r="AK47" s="774"/>
      <c r="AL47" s="774"/>
      <c r="AM47" s="773"/>
      <c r="AN47" s="775"/>
      <c r="AO47" s="775"/>
      <c r="AP47" s="776"/>
      <c r="AQ47" s="770"/>
      <c r="AR47" s="1071" t="s">
        <v>539</v>
      </c>
      <c r="AS47" s="1072"/>
      <c r="AT47" s="1072"/>
      <c r="AU47" s="1072"/>
      <c r="AV47" s="1075" t="s">
        <v>540</v>
      </c>
      <c r="AW47" s="1076"/>
      <c r="AX47" s="1076"/>
      <c r="AY47" s="1077"/>
      <c r="BA47" s="220"/>
      <c r="BB47" s="220"/>
      <c r="BC47" s="220"/>
      <c r="BD47" s="220"/>
      <c r="BE47" s="220"/>
      <c r="BF47" s="220"/>
      <c r="BG47" s="220"/>
      <c r="BH47" s="220"/>
      <c r="BI47" s="220"/>
      <c r="BJ47" s="220"/>
      <c r="BK47" s="220"/>
    </row>
    <row r="48" spans="2:63" s="2" customFormat="1" ht="11.15" customHeight="1">
      <c r="B48" s="1062"/>
      <c r="C48" s="1063"/>
      <c r="D48" s="1063"/>
      <c r="E48" s="1064"/>
      <c r="F48" s="777"/>
      <c r="G48" s="1067"/>
      <c r="H48" s="1067"/>
      <c r="I48" s="1067"/>
      <c r="J48" s="1067"/>
      <c r="K48" s="1067"/>
      <c r="L48" s="1067"/>
      <c r="M48" s="1067"/>
      <c r="N48" s="778"/>
      <c r="O48" s="779"/>
      <c r="P48" s="1070"/>
      <c r="Q48" s="1070"/>
      <c r="R48" s="1070"/>
      <c r="S48" s="1070"/>
      <c r="T48" s="1070"/>
      <c r="U48" s="1070"/>
      <c r="V48" s="1070"/>
      <c r="W48" s="780"/>
      <c r="X48" s="770"/>
      <c r="Y48" s="773"/>
      <c r="Z48" s="772"/>
      <c r="AA48" s="772"/>
      <c r="AB48" s="772"/>
      <c r="AC48" s="772"/>
      <c r="AD48" s="772"/>
      <c r="AE48" s="770"/>
      <c r="AF48" s="773"/>
      <c r="AG48" s="773"/>
      <c r="AH48" s="774"/>
      <c r="AI48" s="774"/>
      <c r="AJ48" s="774"/>
      <c r="AK48" s="774"/>
      <c r="AL48" s="774"/>
      <c r="AM48" s="773"/>
      <c r="AN48" s="775"/>
      <c r="AO48" s="775"/>
      <c r="AP48" s="770"/>
      <c r="AQ48" s="770"/>
      <c r="AR48" s="1073"/>
      <c r="AS48" s="1074"/>
      <c r="AT48" s="1074"/>
      <c r="AU48" s="1074"/>
      <c r="AV48" s="1078"/>
      <c r="AW48" s="1079"/>
      <c r="AX48" s="1079"/>
      <c r="AY48" s="1080"/>
      <c r="BA48" s="220"/>
      <c r="BB48" s="220"/>
      <c r="BC48" s="220"/>
      <c r="BD48" s="220"/>
      <c r="BE48" s="220"/>
      <c r="BF48" s="220"/>
      <c r="BG48" s="220"/>
      <c r="BH48" s="220"/>
      <c r="BI48" s="220"/>
      <c r="BJ48" s="220"/>
      <c r="BK48" s="220"/>
    </row>
    <row r="49" spans="2:51" ht="12" customHeight="1">
      <c r="B49" s="1081"/>
      <c r="C49" s="1082"/>
      <c r="D49" s="1082"/>
      <c r="E49" s="1083"/>
      <c r="F49" s="1087"/>
      <c r="G49" s="1088"/>
      <c r="H49" s="1088"/>
      <c r="I49" s="1088"/>
      <c r="J49" s="1088"/>
      <c r="K49" s="1088"/>
      <c r="L49" s="1088"/>
      <c r="M49" s="1088"/>
      <c r="N49" s="1089"/>
      <c r="O49" s="1090"/>
      <c r="P49" s="1087"/>
      <c r="Q49" s="1087"/>
      <c r="R49" s="1087"/>
      <c r="S49" s="1087"/>
      <c r="T49" s="1087"/>
      <c r="U49" s="1087"/>
      <c r="V49" s="1087"/>
      <c r="W49" s="1091"/>
      <c r="X49" s="747"/>
      <c r="Y49" s="747"/>
      <c r="Z49" s="752"/>
      <c r="AA49" s="752"/>
      <c r="AB49" s="752"/>
      <c r="AC49" s="752"/>
      <c r="AD49" s="752"/>
      <c r="AE49" s="752"/>
      <c r="AF49" s="752"/>
      <c r="AG49" s="773"/>
      <c r="AH49" s="781"/>
      <c r="AI49" s="781"/>
      <c r="AJ49" s="781"/>
      <c r="AK49" s="781"/>
      <c r="AL49" s="781"/>
      <c r="AM49" s="781"/>
      <c r="AN49" s="601"/>
      <c r="AO49" s="601"/>
      <c r="AP49" s="591"/>
      <c r="AQ49" s="747"/>
      <c r="AR49" s="1097"/>
      <c r="AS49" s="1058"/>
      <c r="AT49" s="1058"/>
      <c r="AU49" s="1098"/>
      <c r="AV49" s="1090"/>
      <c r="AW49" s="1058"/>
      <c r="AX49" s="1058"/>
      <c r="AY49" s="1104"/>
    </row>
    <row r="50" spans="2:51" ht="12" customHeight="1">
      <c r="B50" s="1084"/>
      <c r="C50" s="1082"/>
      <c r="D50" s="1082"/>
      <c r="E50" s="1083"/>
      <c r="F50" s="1082"/>
      <c r="G50" s="1082"/>
      <c r="H50" s="1082"/>
      <c r="I50" s="1082"/>
      <c r="J50" s="1082"/>
      <c r="K50" s="1082"/>
      <c r="L50" s="1082"/>
      <c r="M50" s="1082"/>
      <c r="N50" s="1083"/>
      <c r="O50" s="1092"/>
      <c r="P50" s="962"/>
      <c r="Q50" s="962"/>
      <c r="R50" s="962"/>
      <c r="S50" s="962"/>
      <c r="T50" s="962"/>
      <c r="U50" s="962"/>
      <c r="V50" s="962"/>
      <c r="W50" s="1093"/>
      <c r="X50" s="747"/>
      <c r="Y50" s="752"/>
      <c r="Z50" s="752"/>
      <c r="AA50" s="752"/>
      <c r="AB50" s="752"/>
      <c r="AC50" s="752"/>
      <c r="AD50" s="752"/>
      <c r="AE50" s="752"/>
      <c r="AF50" s="752"/>
      <c r="AG50" s="781"/>
      <c r="AH50" s="781"/>
      <c r="AI50" s="781"/>
      <c r="AJ50" s="781"/>
      <c r="AK50" s="781"/>
      <c r="AL50" s="781"/>
      <c r="AM50" s="781"/>
      <c r="AN50" s="601"/>
      <c r="AO50" s="601"/>
      <c r="AP50" s="747"/>
      <c r="AQ50" s="747"/>
      <c r="AR50" s="1099"/>
      <c r="AS50" s="1057"/>
      <c r="AT50" s="1057"/>
      <c r="AU50" s="1100"/>
      <c r="AV50" s="1105"/>
      <c r="AW50" s="1106"/>
      <c r="AX50" s="1106"/>
      <c r="AY50" s="1107"/>
    </row>
    <row r="51" spans="2:51" ht="12" customHeight="1">
      <c r="B51" s="1084"/>
      <c r="C51" s="1082"/>
      <c r="D51" s="1082"/>
      <c r="E51" s="1083"/>
      <c r="F51" s="1082"/>
      <c r="G51" s="1082"/>
      <c r="H51" s="1082"/>
      <c r="I51" s="1082"/>
      <c r="J51" s="1082"/>
      <c r="K51" s="1082"/>
      <c r="L51" s="1082"/>
      <c r="M51" s="1082"/>
      <c r="N51" s="1083"/>
      <c r="O51" s="1092"/>
      <c r="P51" s="962"/>
      <c r="Q51" s="962"/>
      <c r="R51" s="962"/>
      <c r="S51" s="962"/>
      <c r="T51" s="962"/>
      <c r="U51" s="962"/>
      <c r="V51" s="962"/>
      <c r="W51" s="1093"/>
      <c r="X51" s="747"/>
      <c r="Y51" s="752"/>
      <c r="Z51" s="752"/>
      <c r="AA51" s="752"/>
      <c r="AB51" s="752"/>
      <c r="AC51" s="752"/>
      <c r="AD51" s="752"/>
      <c r="AE51" s="752"/>
      <c r="AF51" s="752"/>
      <c r="AG51" s="781"/>
      <c r="AH51" s="781"/>
      <c r="AI51" s="781"/>
      <c r="AJ51" s="781"/>
      <c r="AK51" s="781"/>
      <c r="AL51" s="781"/>
      <c r="AM51" s="781"/>
      <c r="AN51" s="744"/>
      <c r="AO51" s="744"/>
      <c r="AP51" s="747"/>
      <c r="AQ51" s="747"/>
      <c r="AR51" s="1099"/>
      <c r="AS51" s="1057"/>
      <c r="AT51" s="1057"/>
      <c r="AU51" s="1100"/>
      <c r="AV51" s="1105"/>
      <c r="AW51" s="1106"/>
      <c r="AX51" s="1106"/>
      <c r="AY51" s="1107"/>
    </row>
    <row r="52" spans="2:51" ht="12" customHeight="1" thickBot="1">
      <c r="B52" s="1085"/>
      <c r="C52" s="1052"/>
      <c r="D52" s="1052"/>
      <c r="E52" s="1086"/>
      <c r="F52" s="1052"/>
      <c r="G52" s="1052"/>
      <c r="H52" s="1052"/>
      <c r="I52" s="1052"/>
      <c r="J52" s="1052"/>
      <c r="K52" s="1052"/>
      <c r="L52" s="1052"/>
      <c r="M52" s="1052"/>
      <c r="N52" s="1086"/>
      <c r="O52" s="1094"/>
      <c r="P52" s="1095"/>
      <c r="Q52" s="1095"/>
      <c r="R52" s="1095"/>
      <c r="S52" s="1095"/>
      <c r="T52" s="1095"/>
      <c r="U52" s="1095"/>
      <c r="V52" s="1095"/>
      <c r="W52" s="1096"/>
      <c r="X52" s="747"/>
      <c r="Y52" s="752"/>
      <c r="Z52" s="752"/>
      <c r="AA52" s="752"/>
      <c r="AB52" s="752"/>
      <c r="AC52" s="752"/>
      <c r="AD52" s="752"/>
      <c r="AE52" s="752"/>
      <c r="AF52" s="752"/>
      <c r="AG52" s="781"/>
      <c r="AH52" s="781"/>
      <c r="AI52" s="781"/>
      <c r="AJ52" s="781"/>
      <c r="AK52" s="781"/>
      <c r="AL52" s="781"/>
      <c r="AM52" s="781"/>
      <c r="AN52" s="744"/>
      <c r="AO52" s="744"/>
      <c r="AP52" s="747"/>
      <c r="AQ52" s="747"/>
      <c r="AR52" s="1101"/>
      <c r="AS52" s="1102"/>
      <c r="AT52" s="1102"/>
      <c r="AU52" s="1103"/>
      <c r="AV52" s="1108"/>
      <c r="AW52" s="1102"/>
      <c r="AX52" s="1102"/>
      <c r="AY52" s="1109"/>
    </row>
    <row r="53" spans="2:51" ht="10" customHeight="1">
      <c r="B53" s="882"/>
      <c r="C53" s="882"/>
      <c r="D53" s="882"/>
      <c r="E53" s="882"/>
      <c r="F53" s="882"/>
      <c r="G53" s="882"/>
      <c r="H53" s="882"/>
      <c r="I53" s="882"/>
      <c r="J53" s="882"/>
      <c r="K53" s="882"/>
      <c r="L53" s="882"/>
      <c r="M53" s="882"/>
      <c r="N53" s="882"/>
      <c r="O53" s="882"/>
      <c r="P53" s="882"/>
      <c r="Q53" s="882"/>
      <c r="R53" s="882"/>
      <c r="S53" s="882"/>
      <c r="T53" s="882"/>
      <c r="U53" s="882"/>
      <c r="V53" s="882"/>
      <c r="W53" s="882"/>
      <c r="X53" s="882"/>
      <c r="Y53" s="882"/>
      <c r="Z53" s="882"/>
      <c r="AA53" s="882"/>
      <c r="AB53" s="882"/>
      <c r="AC53" s="882"/>
      <c r="AD53" s="882"/>
      <c r="AE53" s="882"/>
      <c r="AF53" s="760"/>
      <c r="AG53" s="760"/>
      <c r="AH53" s="760"/>
      <c r="AI53" s="760"/>
      <c r="AJ53" s="760"/>
      <c r="AK53" s="760"/>
      <c r="AL53" s="760"/>
      <c r="AM53" s="883"/>
      <c r="AN53" s="883"/>
      <c r="AO53" s="883"/>
      <c r="AP53" s="883"/>
      <c r="AQ53" s="883"/>
      <c r="AR53" s="883"/>
      <c r="AS53" s="883"/>
      <c r="AT53" s="883"/>
      <c r="AU53" s="253"/>
      <c r="AV53" s="253"/>
      <c r="AW53" s="253"/>
      <c r="AX53" s="253"/>
      <c r="AY53" s="253"/>
    </row>
    <row r="54" spans="2:51" ht="10" customHeight="1">
      <c r="B54" s="747"/>
      <c r="C54" s="747"/>
      <c r="D54" s="747"/>
      <c r="E54" s="747"/>
      <c r="F54" s="747"/>
      <c r="G54" s="747"/>
      <c r="H54" s="747"/>
      <c r="I54" s="747"/>
      <c r="J54" s="747"/>
      <c r="K54" s="747"/>
      <c r="L54" s="747"/>
      <c r="M54" s="747"/>
      <c r="N54" s="747"/>
      <c r="O54" s="747"/>
      <c r="P54" s="747"/>
      <c r="Q54" s="747"/>
      <c r="R54" s="747"/>
      <c r="S54" s="747"/>
      <c r="T54" s="747"/>
      <c r="U54" s="747"/>
      <c r="V54" s="747"/>
      <c r="W54" s="747"/>
      <c r="X54" s="747"/>
      <c r="Y54" s="747"/>
      <c r="Z54" s="747"/>
      <c r="AA54" s="747"/>
      <c r="AB54" s="747"/>
      <c r="AC54" s="747"/>
      <c r="AD54" s="747"/>
      <c r="AE54" s="747"/>
      <c r="AF54" s="760"/>
      <c r="AG54" s="760"/>
      <c r="AH54" s="760"/>
      <c r="AI54" s="760"/>
      <c r="AJ54" s="760"/>
      <c r="AK54" s="760"/>
      <c r="AL54" s="760"/>
      <c r="AM54" s="744"/>
      <c r="AN54" s="744"/>
      <c r="AO54" s="744"/>
      <c r="AP54" s="744"/>
      <c r="AQ54" s="744"/>
      <c r="AR54" s="744"/>
      <c r="AS54" s="744"/>
      <c r="AT54" s="744"/>
      <c r="AU54" s="253"/>
      <c r="AV54" s="253"/>
      <c r="AW54" s="253"/>
      <c r="AX54" s="253"/>
      <c r="AY54" s="253"/>
    </row>
    <row r="55" spans="2:51">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row>
  </sheetData>
  <sheetProtection sheet="1" selectLockedCells="1"/>
  <mergeCells count="72">
    <mergeCell ref="B49:E52"/>
    <mergeCell ref="F49:N52"/>
    <mergeCell ref="O49:W52"/>
    <mergeCell ref="AR49:AU52"/>
    <mergeCell ref="AV49:AY52"/>
    <mergeCell ref="B47:E48"/>
    <mergeCell ref="G47:M48"/>
    <mergeCell ref="P47:V48"/>
    <mergeCell ref="AR47:AU48"/>
    <mergeCell ref="AV47:AY48"/>
    <mergeCell ref="W45:AG45"/>
    <mergeCell ref="AH45:AS45"/>
    <mergeCell ref="G40:L41"/>
    <mergeCell ref="P40:R41"/>
    <mergeCell ref="V40:X41"/>
    <mergeCell ref="AB40:AD41"/>
    <mergeCell ref="AH40:AJ41"/>
    <mergeCell ref="AN40:AP41"/>
    <mergeCell ref="AS40:AV41"/>
    <mergeCell ref="N42:AX42"/>
    <mergeCell ref="I43:L43"/>
    <mergeCell ref="N43:AX43"/>
    <mergeCell ref="N44:AX44"/>
    <mergeCell ref="B34:C45"/>
    <mergeCell ref="D34:E39"/>
    <mergeCell ref="G34:M35"/>
    <mergeCell ref="P34:R35"/>
    <mergeCell ref="V34:X35"/>
    <mergeCell ref="N38:AX38"/>
    <mergeCell ref="W39:AG39"/>
    <mergeCell ref="AH39:AS39"/>
    <mergeCell ref="D40:E45"/>
    <mergeCell ref="AH34:AJ35"/>
    <mergeCell ref="AN34:AP35"/>
    <mergeCell ref="AS34:AV35"/>
    <mergeCell ref="N36:AX36"/>
    <mergeCell ref="I37:L37"/>
    <mergeCell ref="N37:AX37"/>
    <mergeCell ref="AB34:AD35"/>
    <mergeCell ref="C10:AX32"/>
    <mergeCell ref="E33:I33"/>
    <mergeCell ref="J33:K33"/>
    <mergeCell ref="N33:W33"/>
    <mergeCell ref="Y33:AX33"/>
    <mergeCell ref="S5:X5"/>
    <mergeCell ref="AT6:AV6"/>
    <mergeCell ref="J7:O7"/>
    <mergeCell ref="Q7:AX8"/>
    <mergeCell ref="AH6:AJ6"/>
    <mergeCell ref="AN6:AP6"/>
    <mergeCell ref="Z5:AM5"/>
    <mergeCell ref="B6:F8"/>
    <mergeCell ref="J6:L6"/>
    <mergeCell ref="P6:R6"/>
    <mergeCell ref="V6:X6"/>
    <mergeCell ref="AB6:AD6"/>
    <mergeCell ref="BA1:BP1"/>
    <mergeCell ref="R2:AI2"/>
    <mergeCell ref="B3:F3"/>
    <mergeCell ref="G3:AY3"/>
    <mergeCell ref="AT5:AU5"/>
    <mergeCell ref="AV5:AW5"/>
    <mergeCell ref="AX5:AY5"/>
    <mergeCell ref="B4:F4"/>
    <mergeCell ref="G4:AN4"/>
    <mergeCell ref="AO4:AS4"/>
    <mergeCell ref="AT4:AY4"/>
    <mergeCell ref="B1:AY1"/>
    <mergeCell ref="AO5:AS5"/>
    <mergeCell ref="B5:F5"/>
    <mergeCell ref="I5:L5"/>
    <mergeCell ref="O5:R5"/>
  </mergeCells>
  <phoneticPr fontId="3"/>
  <conditionalFormatting sqref="Z5">
    <cfRule type="expression" dxfId="143" priority="10" stopIfTrue="1">
      <formula>AND(MONTH(Z5)&lt;10,DAY(Z5)&gt;9)</formula>
    </cfRule>
    <cfRule type="expression" dxfId="142" priority="11" stopIfTrue="1">
      <formula>AND(MONTH(Z5)&lt;10,DAY(Z5)&lt;10)</formula>
    </cfRule>
    <cfRule type="expression" dxfId="141" priority="12" stopIfTrue="1">
      <formula>AND(MONTH(Z5)&gt;9,DAY(Z5)&lt;10)</formula>
    </cfRule>
  </conditionalFormatting>
  <conditionalFormatting sqref="AH39:AS39">
    <cfRule type="expression" dxfId="140" priority="1" stopIfTrue="1">
      <formula>AND(MONTH(AH39)&lt;10,DAY(AH39)&gt;9)</formula>
    </cfRule>
    <cfRule type="expression" dxfId="139" priority="2" stopIfTrue="1">
      <formula>AND(MONTH(AH39)&lt;10,DAY(AH39)&lt;10)</formula>
    </cfRule>
    <cfRule type="expression" dxfId="138" priority="3" stopIfTrue="1">
      <formula>AND(MONTH(AH39)&gt;9,DAY(AH39)&lt;10)</formula>
    </cfRule>
  </conditionalFormatting>
  <conditionalFormatting sqref="AH45:AS45">
    <cfRule type="expression" dxfId="137" priority="4" stopIfTrue="1">
      <formula>AND(MONTH(AH45)&lt;10,DAY(AH45)&gt;9)</formula>
    </cfRule>
    <cfRule type="expression" dxfId="136" priority="5" stopIfTrue="1">
      <formula>AND(MONTH(AH45)&lt;10,DAY(AH45)&lt;10)</formula>
    </cfRule>
    <cfRule type="expression" dxfId="135" priority="6" stopIfTrue="1">
      <formula>AND(MONTH(AH45)&gt;9,DAY(AH45)&lt;10)</formula>
    </cfRule>
  </conditionalFormatting>
  <dataValidations disablePrompts="1" count="1">
    <dataValidation type="list" allowBlank="1" showInputMessage="1" showErrorMessage="1" sqref="S40:S41 S34:S35" xr:uid="{00000000-0002-0000-0200-000000000000}">
      <formula1>#REF!</formula1>
    </dataValidation>
  </dataValidations>
  <pageMargins left="0.70866141732283472" right="0.11811023622047245" top="0.55118110236220474" bottom="0.55118110236220474" header="0.31496062992125984" footer="0.31496062992125984"/>
  <pageSetup paperSize="9" scale="98" orientation="portrait" r:id="rId1"/>
  <headerFooter alignWithMargins="0">
    <oddHeader>&amp;L&amp;"ＭＳ 明朝,標準"&amp;8&amp;K00-036　第1号様式（第１条関係）公共建築工事用</oddHeader>
    <oddFooter>&amp;R&amp;"ＭＳ 明朝,標準"&amp;9&amp;K00-032受注者⇔監督員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6337" r:id="rId4" name="Check Box 1">
              <controlPr defaultSize="0" autoFill="0" autoLine="0" autoPict="0">
                <anchor moveWithCells="1">
                  <from>
                    <xdr:col>13</xdr:col>
                    <xdr:colOff>38100</xdr:colOff>
                    <xdr:row>33</xdr:row>
                    <xdr:rowOff>12700</xdr:rowOff>
                  </from>
                  <to>
                    <xdr:col>15</xdr:col>
                    <xdr:colOff>50800</xdr:colOff>
                    <xdr:row>35</xdr:row>
                    <xdr:rowOff>38100</xdr:rowOff>
                  </to>
                </anchor>
              </controlPr>
            </control>
          </mc:Choice>
        </mc:AlternateContent>
        <mc:AlternateContent xmlns:mc="http://schemas.openxmlformats.org/markup-compatibility/2006">
          <mc:Choice Requires="x14">
            <control shapeId="526338" r:id="rId5" name="Check Box 2">
              <controlPr defaultSize="0" autoFill="0" autoLine="0" autoPict="0">
                <anchor moveWithCells="1">
                  <from>
                    <xdr:col>19</xdr:col>
                    <xdr:colOff>38100</xdr:colOff>
                    <xdr:row>32</xdr:row>
                    <xdr:rowOff>184150</xdr:rowOff>
                  </from>
                  <to>
                    <xdr:col>22</xdr:col>
                    <xdr:colOff>114300</xdr:colOff>
                    <xdr:row>35</xdr:row>
                    <xdr:rowOff>114300</xdr:rowOff>
                  </to>
                </anchor>
              </controlPr>
            </control>
          </mc:Choice>
        </mc:AlternateContent>
        <mc:AlternateContent xmlns:mc="http://schemas.openxmlformats.org/markup-compatibility/2006">
          <mc:Choice Requires="x14">
            <control shapeId="526339" r:id="rId6" name="Check Box 3">
              <controlPr defaultSize="0" autoFill="0" autoLine="0" autoPict="0">
                <anchor moveWithCells="1">
                  <from>
                    <xdr:col>25</xdr:col>
                    <xdr:colOff>38100</xdr:colOff>
                    <xdr:row>32</xdr:row>
                    <xdr:rowOff>184150</xdr:rowOff>
                  </from>
                  <to>
                    <xdr:col>28</xdr:col>
                    <xdr:colOff>114300</xdr:colOff>
                    <xdr:row>35</xdr:row>
                    <xdr:rowOff>114300</xdr:rowOff>
                  </to>
                </anchor>
              </controlPr>
            </control>
          </mc:Choice>
        </mc:AlternateContent>
        <mc:AlternateContent xmlns:mc="http://schemas.openxmlformats.org/markup-compatibility/2006">
          <mc:Choice Requires="x14">
            <control shapeId="526340" r:id="rId7" name="Check Box 4">
              <controlPr defaultSize="0" autoFill="0" autoLine="0" autoPict="0">
                <anchor moveWithCells="1">
                  <from>
                    <xdr:col>31</xdr:col>
                    <xdr:colOff>12700</xdr:colOff>
                    <xdr:row>32</xdr:row>
                    <xdr:rowOff>184150</xdr:rowOff>
                  </from>
                  <to>
                    <xdr:col>34</xdr:col>
                    <xdr:colOff>88900</xdr:colOff>
                    <xdr:row>35</xdr:row>
                    <xdr:rowOff>114300</xdr:rowOff>
                  </to>
                </anchor>
              </controlPr>
            </control>
          </mc:Choice>
        </mc:AlternateContent>
        <mc:AlternateContent xmlns:mc="http://schemas.openxmlformats.org/markup-compatibility/2006">
          <mc:Choice Requires="x14">
            <control shapeId="526341" r:id="rId8" name="Check Box 5">
              <controlPr defaultSize="0" autoFill="0" autoLine="0" autoPict="0">
                <anchor moveWithCells="1">
                  <from>
                    <xdr:col>37</xdr:col>
                    <xdr:colOff>12700</xdr:colOff>
                    <xdr:row>32</xdr:row>
                    <xdr:rowOff>184150</xdr:rowOff>
                  </from>
                  <to>
                    <xdr:col>40</xdr:col>
                    <xdr:colOff>88900</xdr:colOff>
                    <xdr:row>35</xdr:row>
                    <xdr:rowOff>114300</xdr:rowOff>
                  </to>
                </anchor>
              </controlPr>
            </control>
          </mc:Choice>
        </mc:AlternateContent>
        <mc:AlternateContent xmlns:mc="http://schemas.openxmlformats.org/markup-compatibility/2006">
          <mc:Choice Requires="x14">
            <control shapeId="526342" r:id="rId9" name="Check Box 6">
              <controlPr defaultSize="0" autoFill="0" autoLine="0" autoPict="0">
                <anchor moveWithCells="1">
                  <from>
                    <xdr:col>6</xdr:col>
                    <xdr:colOff>69850</xdr:colOff>
                    <xdr:row>35</xdr:row>
                    <xdr:rowOff>165100</xdr:rowOff>
                  </from>
                  <to>
                    <xdr:col>9</xdr:col>
                    <xdr:colOff>146050</xdr:colOff>
                    <xdr:row>37</xdr:row>
                    <xdr:rowOff>107950</xdr:rowOff>
                  </to>
                </anchor>
              </controlPr>
            </control>
          </mc:Choice>
        </mc:AlternateContent>
        <mc:AlternateContent xmlns:mc="http://schemas.openxmlformats.org/markup-compatibility/2006">
          <mc:Choice Requires="x14">
            <control shapeId="526343" r:id="rId10" name="Check Box 7">
              <controlPr defaultSize="0" autoFill="0" autoLine="0" autoPict="0">
                <anchor moveWithCells="1">
                  <from>
                    <xdr:col>6</xdr:col>
                    <xdr:colOff>69850</xdr:colOff>
                    <xdr:row>41</xdr:row>
                    <xdr:rowOff>152400</xdr:rowOff>
                  </from>
                  <to>
                    <xdr:col>9</xdr:col>
                    <xdr:colOff>127000</xdr:colOff>
                    <xdr:row>43</xdr:row>
                    <xdr:rowOff>107950</xdr:rowOff>
                  </to>
                </anchor>
              </controlPr>
            </control>
          </mc:Choice>
        </mc:AlternateContent>
        <mc:AlternateContent xmlns:mc="http://schemas.openxmlformats.org/markup-compatibility/2006">
          <mc:Choice Requires="x14">
            <control shapeId="526344" r:id="rId11" name="Check Box 8">
              <controlPr defaultSize="0" autoFill="0" autoLine="0" autoPict="0">
                <anchor moveWithCells="1">
                  <from>
                    <xdr:col>13</xdr:col>
                    <xdr:colOff>38100</xdr:colOff>
                    <xdr:row>38</xdr:row>
                    <xdr:rowOff>184150</xdr:rowOff>
                  </from>
                  <to>
                    <xdr:col>16</xdr:col>
                    <xdr:colOff>107950</xdr:colOff>
                    <xdr:row>41</xdr:row>
                    <xdr:rowOff>127000</xdr:rowOff>
                  </to>
                </anchor>
              </controlPr>
            </control>
          </mc:Choice>
        </mc:AlternateContent>
        <mc:AlternateContent xmlns:mc="http://schemas.openxmlformats.org/markup-compatibility/2006">
          <mc:Choice Requires="x14">
            <control shapeId="526345" r:id="rId12" name="Check Box 9">
              <controlPr defaultSize="0" autoFill="0" autoLine="0" autoPict="0">
                <anchor moveWithCells="1">
                  <from>
                    <xdr:col>19</xdr:col>
                    <xdr:colOff>38100</xdr:colOff>
                    <xdr:row>38</xdr:row>
                    <xdr:rowOff>184150</xdr:rowOff>
                  </from>
                  <to>
                    <xdr:col>22</xdr:col>
                    <xdr:colOff>107950</xdr:colOff>
                    <xdr:row>41</xdr:row>
                    <xdr:rowOff>114300</xdr:rowOff>
                  </to>
                </anchor>
              </controlPr>
            </control>
          </mc:Choice>
        </mc:AlternateContent>
        <mc:AlternateContent xmlns:mc="http://schemas.openxmlformats.org/markup-compatibility/2006">
          <mc:Choice Requires="x14">
            <control shapeId="526346" r:id="rId13" name="Check Box 10">
              <controlPr defaultSize="0" autoFill="0" autoLine="0" autoPict="0">
                <anchor moveWithCells="1">
                  <from>
                    <xdr:col>25</xdr:col>
                    <xdr:colOff>38100</xdr:colOff>
                    <xdr:row>38</xdr:row>
                    <xdr:rowOff>184150</xdr:rowOff>
                  </from>
                  <to>
                    <xdr:col>28</xdr:col>
                    <xdr:colOff>107950</xdr:colOff>
                    <xdr:row>41</xdr:row>
                    <xdr:rowOff>114300</xdr:rowOff>
                  </to>
                </anchor>
              </controlPr>
            </control>
          </mc:Choice>
        </mc:AlternateContent>
        <mc:AlternateContent xmlns:mc="http://schemas.openxmlformats.org/markup-compatibility/2006">
          <mc:Choice Requires="x14">
            <control shapeId="526347" r:id="rId14" name="Check Box 11">
              <controlPr defaultSize="0" autoFill="0" autoLine="0" autoPict="0">
                <anchor moveWithCells="1">
                  <from>
                    <xdr:col>31</xdr:col>
                    <xdr:colOff>12700</xdr:colOff>
                    <xdr:row>38</xdr:row>
                    <xdr:rowOff>184150</xdr:rowOff>
                  </from>
                  <to>
                    <xdr:col>34</xdr:col>
                    <xdr:colOff>76200</xdr:colOff>
                    <xdr:row>41</xdr:row>
                    <xdr:rowOff>114300</xdr:rowOff>
                  </to>
                </anchor>
              </controlPr>
            </control>
          </mc:Choice>
        </mc:AlternateContent>
        <mc:AlternateContent xmlns:mc="http://schemas.openxmlformats.org/markup-compatibility/2006">
          <mc:Choice Requires="x14">
            <control shapeId="526348" r:id="rId15" name="Check Box 12">
              <controlPr defaultSize="0" autoFill="0" autoLine="0" autoPict="0">
                <anchor moveWithCells="1">
                  <from>
                    <xdr:col>37</xdr:col>
                    <xdr:colOff>12700</xdr:colOff>
                    <xdr:row>38</xdr:row>
                    <xdr:rowOff>184150</xdr:rowOff>
                  </from>
                  <to>
                    <xdr:col>40</xdr:col>
                    <xdr:colOff>76200</xdr:colOff>
                    <xdr:row>41</xdr:row>
                    <xdr:rowOff>114300</xdr:rowOff>
                  </to>
                </anchor>
              </controlPr>
            </control>
          </mc:Choice>
        </mc:AlternateContent>
        <mc:AlternateContent xmlns:mc="http://schemas.openxmlformats.org/markup-compatibility/2006">
          <mc:Choice Requires="x14">
            <control shapeId="526349" r:id="rId16" name="Option Button 13">
              <controlPr defaultSize="0" autoFill="0" autoLine="0" autoPict="0">
                <anchor moveWithCells="1">
                  <from>
                    <xdr:col>7</xdr:col>
                    <xdr:colOff>50800</xdr:colOff>
                    <xdr:row>5</xdr:row>
                    <xdr:rowOff>31750</xdr:rowOff>
                  </from>
                  <to>
                    <xdr:col>9</xdr:col>
                    <xdr:colOff>69850</xdr:colOff>
                    <xdr:row>5</xdr:row>
                    <xdr:rowOff>241300</xdr:rowOff>
                  </to>
                </anchor>
              </controlPr>
            </control>
          </mc:Choice>
        </mc:AlternateContent>
        <mc:AlternateContent xmlns:mc="http://schemas.openxmlformats.org/markup-compatibility/2006">
          <mc:Choice Requires="x14">
            <control shapeId="526350" r:id="rId17" name="Option Button 14">
              <controlPr defaultSize="0" autoFill="0" autoLine="0" autoPict="0">
                <anchor moveWithCells="1">
                  <from>
                    <xdr:col>13</xdr:col>
                    <xdr:colOff>76200</xdr:colOff>
                    <xdr:row>5</xdr:row>
                    <xdr:rowOff>31750</xdr:rowOff>
                  </from>
                  <to>
                    <xdr:col>15</xdr:col>
                    <xdr:colOff>107950</xdr:colOff>
                    <xdr:row>5</xdr:row>
                    <xdr:rowOff>228600</xdr:rowOff>
                  </to>
                </anchor>
              </controlPr>
            </control>
          </mc:Choice>
        </mc:AlternateContent>
        <mc:AlternateContent xmlns:mc="http://schemas.openxmlformats.org/markup-compatibility/2006">
          <mc:Choice Requires="x14">
            <control shapeId="526351" r:id="rId18" name="Option Button 15">
              <controlPr defaultSize="0" autoFill="0" autoLine="0" autoPict="0">
                <anchor moveWithCells="1">
                  <from>
                    <xdr:col>19</xdr:col>
                    <xdr:colOff>107950</xdr:colOff>
                    <xdr:row>5</xdr:row>
                    <xdr:rowOff>31750</xdr:rowOff>
                  </from>
                  <to>
                    <xdr:col>21</xdr:col>
                    <xdr:colOff>127000</xdr:colOff>
                    <xdr:row>5</xdr:row>
                    <xdr:rowOff>228600</xdr:rowOff>
                  </to>
                </anchor>
              </controlPr>
            </control>
          </mc:Choice>
        </mc:AlternateContent>
        <mc:AlternateContent xmlns:mc="http://schemas.openxmlformats.org/markup-compatibility/2006">
          <mc:Choice Requires="x14">
            <control shapeId="526352" r:id="rId19" name="Option Button 16">
              <controlPr defaultSize="0" autoFill="0" autoLine="0" autoPict="0">
                <anchor moveWithCells="1">
                  <from>
                    <xdr:col>7</xdr:col>
                    <xdr:colOff>50800</xdr:colOff>
                    <xdr:row>6</xdr:row>
                    <xdr:rowOff>31750</xdr:rowOff>
                  </from>
                  <to>
                    <xdr:col>9</xdr:col>
                    <xdr:colOff>76200</xdr:colOff>
                    <xdr:row>6</xdr:row>
                    <xdr:rowOff>228600</xdr:rowOff>
                  </to>
                </anchor>
              </controlPr>
            </control>
          </mc:Choice>
        </mc:AlternateContent>
        <mc:AlternateContent xmlns:mc="http://schemas.openxmlformats.org/markup-compatibility/2006">
          <mc:Choice Requires="x14">
            <control shapeId="526353" r:id="rId20" name="Option Button 17">
              <controlPr defaultSize="0" autoFill="0" autoLine="0" autoPict="0">
                <anchor moveWithCells="1">
                  <from>
                    <xdr:col>25</xdr:col>
                    <xdr:colOff>69850</xdr:colOff>
                    <xdr:row>5</xdr:row>
                    <xdr:rowOff>31750</xdr:rowOff>
                  </from>
                  <to>
                    <xdr:col>27</xdr:col>
                    <xdr:colOff>88900</xdr:colOff>
                    <xdr:row>5</xdr:row>
                    <xdr:rowOff>228600</xdr:rowOff>
                  </to>
                </anchor>
              </controlPr>
            </control>
          </mc:Choice>
        </mc:AlternateContent>
        <mc:AlternateContent xmlns:mc="http://schemas.openxmlformats.org/markup-compatibility/2006">
          <mc:Choice Requires="x14">
            <control shapeId="526354" r:id="rId21" name="Option Button 18">
              <controlPr defaultSize="0" autoFill="0" autoLine="0" autoPict="0">
                <anchor moveWithCells="1">
                  <from>
                    <xdr:col>31</xdr:col>
                    <xdr:colOff>69850</xdr:colOff>
                    <xdr:row>5</xdr:row>
                    <xdr:rowOff>31750</xdr:rowOff>
                  </from>
                  <to>
                    <xdr:col>33</xdr:col>
                    <xdr:colOff>107950</xdr:colOff>
                    <xdr:row>5</xdr:row>
                    <xdr:rowOff>228600</xdr:rowOff>
                  </to>
                </anchor>
              </controlPr>
            </control>
          </mc:Choice>
        </mc:AlternateContent>
        <mc:AlternateContent xmlns:mc="http://schemas.openxmlformats.org/markup-compatibility/2006">
          <mc:Choice Requires="x14">
            <control shapeId="526355" r:id="rId22" name="Option Button 19">
              <controlPr defaultSize="0" autoFill="0" autoLine="0" autoPict="0">
                <anchor moveWithCells="1">
                  <from>
                    <xdr:col>37</xdr:col>
                    <xdr:colOff>69850</xdr:colOff>
                    <xdr:row>5</xdr:row>
                    <xdr:rowOff>31750</xdr:rowOff>
                  </from>
                  <to>
                    <xdr:col>39</xdr:col>
                    <xdr:colOff>107950</xdr:colOff>
                    <xdr:row>5</xdr:row>
                    <xdr:rowOff>228600</xdr:rowOff>
                  </to>
                </anchor>
              </controlPr>
            </control>
          </mc:Choice>
        </mc:AlternateContent>
        <mc:AlternateContent xmlns:mc="http://schemas.openxmlformats.org/markup-compatibility/2006">
          <mc:Choice Requires="x14">
            <control shapeId="526356" r:id="rId23" name="Option Button 20">
              <controlPr defaultSize="0" autoFill="0" autoLine="0" autoPict="0">
                <anchor moveWithCells="1">
                  <from>
                    <xdr:col>43</xdr:col>
                    <xdr:colOff>69850</xdr:colOff>
                    <xdr:row>5</xdr:row>
                    <xdr:rowOff>31750</xdr:rowOff>
                  </from>
                  <to>
                    <xdr:col>45</xdr:col>
                    <xdr:colOff>88900</xdr:colOff>
                    <xdr:row>5</xdr:row>
                    <xdr:rowOff>228600</xdr:rowOff>
                  </to>
                </anchor>
              </controlPr>
            </control>
          </mc:Choice>
        </mc:AlternateContent>
        <mc:AlternateContent xmlns:mc="http://schemas.openxmlformats.org/markup-compatibility/2006">
          <mc:Choice Requires="x14">
            <control shapeId="526357" r:id="rId24" name="Check Box 21">
              <controlPr defaultSize="0" autoFill="0" autoLine="0" autoPict="0">
                <anchor moveWithCells="1">
                  <from>
                    <xdr:col>6</xdr:col>
                    <xdr:colOff>38100</xdr:colOff>
                    <xdr:row>4</xdr:row>
                    <xdr:rowOff>0</xdr:rowOff>
                  </from>
                  <to>
                    <xdr:col>8</xdr:col>
                    <xdr:colOff>31750</xdr:colOff>
                    <xdr:row>5</xdr:row>
                    <xdr:rowOff>31750</xdr:rowOff>
                  </to>
                </anchor>
              </controlPr>
            </control>
          </mc:Choice>
        </mc:AlternateContent>
        <mc:AlternateContent xmlns:mc="http://schemas.openxmlformats.org/markup-compatibility/2006">
          <mc:Choice Requires="x14">
            <control shapeId="526358" r:id="rId25" name="Check Box 22">
              <controlPr defaultSize="0" autoFill="0" autoLine="0" autoPict="0">
                <anchor moveWithCells="1">
                  <from>
                    <xdr:col>12</xdr:col>
                    <xdr:colOff>69850</xdr:colOff>
                    <xdr:row>4</xdr:row>
                    <xdr:rowOff>0</xdr:rowOff>
                  </from>
                  <to>
                    <xdr:col>14</xdr:col>
                    <xdr:colOff>38100</xdr:colOff>
                    <xdr:row>5</xdr:row>
                    <xdr:rowOff>31750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3" tint="0.59999389629810485"/>
  </sheetPr>
  <dimension ref="A1:BD55"/>
  <sheetViews>
    <sheetView showZeros="0" view="pageBreakPreview" topLeftCell="A23" zoomScaleNormal="100" zoomScaleSheetLayoutView="100" workbookViewId="0">
      <selection activeCell="J34" sqref="J34:AJ39"/>
    </sheetView>
  </sheetViews>
  <sheetFormatPr defaultColWidth="2.36328125" defaultRowHeight="13"/>
  <cols>
    <col min="1" max="1" width="11" style="613" customWidth="1"/>
    <col min="2" max="37" width="2.36328125" style="37"/>
    <col min="38" max="38" width="2.36328125" style="37" customWidth="1"/>
    <col min="39" max="39" width="2.36328125" style="37" hidden="1" customWidth="1"/>
    <col min="40" max="40" width="7.36328125" style="37" customWidth="1"/>
    <col min="41" max="45" width="2.36328125" style="37"/>
    <col min="46" max="46" width="18.90625" style="37" customWidth="1"/>
    <col min="47" max="47" width="12.90625" style="37" customWidth="1"/>
    <col min="48" max="53" width="2.36328125" style="37"/>
    <col min="54" max="54" width="2.36328125" style="37" hidden="1" customWidth="1"/>
    <col min="55" max="16384" width="2.36328125" style="37"/>
  </cols>
  <sheetData>
    <row r="1" spans="2:39" s="106" customFormat="1" ht="19.5" customHeight="1">
      <c r="X1" s="217"/>
      <c r="Y1" s="218"/>
      <c r="Z1" s="1556"/>
      <c r="AA1" s="1557"/>
      <c r="AB1" s="1557"/>
      <c r="AC1" s="1557"/>
      <c r="AD1" s="1557"/>
      <c r="AE1" s="1557"/>
      <c r="AF1" s="1557"/>
      <c r="AG1" s="1557"/>
      <c r="AH1" s="1557"/>
      <c r="AI1" s="1557"/>
      <c r="AJ1" s="1557"/>
      <c r="AK1" s="398" t="s">
        <v>720</v>
      </c>
      <c r="AL1" s="398"/>
      <c r="AM1" s="398"/>
    </row>
    <row r="2" spans="2:39"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2:39" ht="15" customHeight="1">
      <c r="B3" s="381"/>
      <c r="C3" s="1843" t="s">
        <v>296</v>
      </c>
      <c r="D3" s="1010"/>
      <c r="E3" s="1010"/>
      <c r="F3" s="1010"/>
      <c r="G3" s="587"/>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row>
    <row r="4" spans="2:39" ht="20.149999999999999" customHeight="1">
      <c r="B4" s="381"/>
      <c r="C4" s="1558" t="str">
        <f>IF(各項目入力表!B10=各項目入力表!A19,"平　塚　市　長",+IF(各項目入力表!B10=各項目入力表!A20,"平塚市病院事業管理者",""))</f>
        <v/>
      </c>
      <c r="D4" s="1010"/>
      <c r="E4" s="1010"/>
      <c r="F4" s="1010"/>
      <c r="G4" s="1010"/>
      <c r="H4" s="1010"/>
      <c r="I4" s="1010"/>
      <c r="J4" s="1010"/>
      <c r="K4" s="1010"/>
      <c r="L4" s="1010"/>
      <c r="M4" s="352"/>
      <c r="N4" s="352"/>
      <c r="O4" s="352"/>
      <c r="P4" s="352"/>
      <c r="Q4" s="352"/>
      <c r="R4" s="381"/>
      <c r="S4" s="381"/>
      <c r="T4" s="381"/>
      <c r="U4" s="381"/>
      <c r="V4" s="381"/>
      <c r="W4" s="381"/>
      <c r="X4" s="381"/>
      <c r="Y4" s="381"/>
      <c r="Z4" s="381"/>
      <c r="AA4" s="381"/>
      <c r="AB4" s="381"/>
      <c r="AC4" s="381"/>
      <c r="AD4" s="381"/>
      <c r="AE4" s="381"/>
      <c r="AF4" s="381"/>
      <c r="AG4" s="381"/>
      <c r="AH4" s="381"/>
      <c r="AI4" s="381"/>
      <c r="AJ4" s="381"/>
      <c r="AL4" s="106"/>
      <c r="AM4" s="106" t="s">
        <v>330</v>
      </c>
    </row>
    <row r="5" spans="2:39" ht="15" customHeight="1">
      <c r="B5" s="381"/>
      <c r="C5" s="381"/>
      <c r="D5" s="352"/>
      <c r="E5" s="352"/>
      <c r="F5" s="352"/>
      <c r="G5" s="352"/>
      <c r="H5" s="352"/>
      <c r="I5" s="352"/>
      <c r="J5" s="352"/>
      <c r="K5" s="352"/>
      <c r="L5" s="352"/>
      <c r="M5" s="352"/>
      <c r="N5" s="352"/>
      <c r="O5" s="352"/>
      <c r="P5" s="352"/>
      <c r="Q5" s="352"/>
      <c r="R5" s="381"/>
      <c r="S5" s="381"/>
      <c r="T5" s="381"/>
      <c r="U5" s="381"/>
      <c r="V5" s="381"/>
      <c r="W5" s="381"/>
      <c r="X5" s="381"/>
      <c r="Y5" s="381"/>
      <c r="Z5" s="381"/>
      <c r="AA5" s="381"/>
      <c r="AB5" s="381"/>
      <c r="AC5" s="381"/>
      <c r="AD5" s="381"/>
      <c r="AE5" s="381"/>
      <c r="AF5" s="381"/>
      <c r="AG5" s="381"/>
      <c r="AH5" s="381"/>
      <c r="AI5" s="381"/>
      <c r="AJ5" s="381"/>
      <c r="AL5" s="106"/>
      <c r="AM5" s="106" t="s">
        <v>340</v>
      </c>
    </row>
    <row r="6" spans="2:39" ht="30" customHeight="1">
      <c r="B6" s="381"/>
      <c r="C6" s="381"/>
      <c r="D6" s="381"/>
      <c r="E6" s="381"/>
      <c r="F6" s="381"/>
      <c r="G6" s="381"/>
      <c r="H6" s="381"/>
      <c r="I6" s="35"/>
      <c r="J6" s="35"/>
      <c r="K6" s="35"/>
      <c r="L6" s="35"/>
      <c r="M6" s="35"/>
      <c r="N6" s="35"/>
      <c r="O6" s="35"/>
      <c r="P6" s="35"/>
      <c r="Q6" s="35"/>
      <c r="R6" s="381"/>
      <c r="S6" s="1841" t="s">
        <v>65</v>
      </c>
      <c r="T6" s="2245"/>
      <c r="U6" s="2245"/>
      <c r="V6" s="2245"/>
      <c r="W6" s="2245"/>
      <c r="X6" s="299"/>
      <c r="Y6" s="2366">
        <f>各項目入力表!F3</f>
        <v>0</v>
      </c>
      <c r="Z6" s="2306"/>
      <c r="AA6" s="2306"/>
      <c r="AB6" s="2306"/>
      <c r="AC6" s="2306"/>
      <c r="AD6" s="2306"/>
      <c r="AE6" s="2306"/>
      <c r="AF6" s="2306"/>
      <c r="AG6" s="2306"/>
      <c r="AH6" s="2306"/>
      <c r="AI6" s="2306"/>
      <c r="AJ6" s="299"/>
    </row>
    <row r="7" spans="2:39" ht="30" customHeight="1">
      <c r="B7" s="381"/>
      <c r="C7" s="381"/>
      <c r="D7" s="381"/>
      <c r="E7" s="381"/>
      <c r="F7" s="381"/>
      <c r="G7" s="381"/>
      <c r="H7" s="381"/>
      <c r="I7" s="381"/>
      <c r="J7" s="381"/>
      <c r="K7" s="381"/>
      <c r="L7" s="381"/>
      <c r="M7" s="381"/>
      <c r="N7" s="381"/>
      <c r="O7" s="381"/>
      <c r="P7" s="381"/>
      <c r="Q7" s="381"/>
      <c r="R7" s="381"/>
      <c r="S7" s="1841" t="s">
        <v>29</v>
      </c>
      <c r="T7" s="2245"/>
      <c r="U7" s="2245"/>
      <c r="V7" s="2245"/>
      <c r="W7" s="2245"/>
      <c r="X7" s="300"/>
      <c r="Y7" s="2366">
        <f>各項目入力表!F4</f>
        <v>0</v>
      </c>
      <c r="Z7" s="2306"/>
      <c r="AA7" s="2306"/>
      <c r="AB7" s="2306"/>
      <c r="AC7" s="2306"/>
      <c r="AD7" s="2306"/>
      <c r="AE7" s="2306"/>
      <c r="AF7" s="2306"/>
      <c r="AG7" s="2306"/>
      <c r="AH7" s="2306"/>
      <c r="AI7" s="2306"/>
      <c r="AJ7" s="299"/>
    </row>
    <row r="8" spans="2:39" s="37" customFormat="1" ht="30" customHeight="1">
      <c r="B8" s="381"/>
      <c r="C8" s="381"/>
      <c r="D8" s="381"/>
      <c r="E8" s="381"/>
      <c r="F8" s="381"/>
      <c r="G8" s="381"/>
      <c r="H8" s="381"/>
      <c r="I8" s="381"/>
      <c r="J8" s="381"/>
      <c r="K8" s="381"/>
      <c r="L8" s="381"/>
      <c r="M8" s="381"/>
      <c r="N8" s="381"/>
      <c r="O8" s="381"/>
      <c r="P8" s="381"/>
      <c r="Q8" s="381"/>
      <c r="R8" s="381"/>
      <c r="S8" s="1841" t="s">
        <v>30</v>
      </c>
      <c r="T8" s="2245"/>
      <c r="U8" s="2245"/>
      <c r="V8" s="2245"/>
      <c r="W8" s="2245"/>
      <c r="X8" s="296"/>
      <c r="Y8" s="2366">
        <f>各項目入力表!F5</f>
        <v>0</v>
      </c>
      <c r="Z8" s="2306"/>
      <c r="AA8" s="2306"/>
      <c r="AB8" s="2306"/>
      <c r="AC8" s="2306"/>
      <c r="AD8" s="2306"/>
      <c r="AE8" s="2306"/>
      <c r="AF8" s="2306"/>
      <c r="AG8" s="2306"/>
      <c r="AH8" s="2306"/>
      <c r="AI8" s="2306"/>
      <c r="AJ8" s="371" t="s">
        <v>60</v>
      </c>
    </row>
    <row r="9" spans="2:39" s="895" customFormat="1" ht="12" customHeight="1">
      <c r="S9" s="1402" t="s">
        <v>785</v>
      </c>
      <c r="T9" s="1402"/>
      <c r="U9" s="1402"/>
      <c r="V9" s="1402"/>
      <c r="W9" s="1402"/>
      <c r="X9" s="1402"/>
      <c r="Y9" s="1402"/>
      <c r="Z9" s="1402"/>
      <c r="AA9" s="1402"/>
      <c r="AB9" s="1402"/>
      <c r="AC9" s="1402"/>
      <c r="AD9" s="1402"/>
      <c r="AE9" s="1402"/>
      <c r="AF9" s="1402"/>
      <c r="AG9" s="1402"/>
      <c r="AH9" s="1402"/>
      <c r="AI9" s="1402"/>
      <c r="AJ9" s="1402"/>
    </row>
    <row r="10" spans="2:39" s="895" customFormat="1" ht="12" customHeight="1">
      <c r="S10" s="1403" t="s">
        <v>732</v>
      </c>
      <c r="T10" s="1403"/>
      <c r="U10" s="1403"/>
      <c r="V10" s="1403"/>
      <c r="W10" s="1403"/>
      <c r="X10" s="1403"/>
      <c r="Y10" s="1403"/>
      <c r="Z10" s="1403"/>
      <c r="AA10" s="1403"/>
      <c r="AB10" s="1403"/>
      <c r="AC10" s="1403"/>
      <c r="AD10" s="1403"/>
      <c r="AE10" s="1403"/>
      <c r="AF10" s="1403"/>
      <c r="AG10" s="1403"/>
      <c r="AH10" s="1403"/>
      <c r="AI10" s="1403"/>
      <c r="AJ10" s="1403"/>
    </row>
    <row r="11" spans="2:39" s="895" customFormat="1" ht="12" customHeight="1">
      <c r="S11" s="1403" t="s">
        <v>786</v>
      </c>
      <c r="T11" s="1403"/>
      <c r="U11" s="1403"/>
      <c r="V11" s="1403"/>
      <c r="W11" s="1403"/>
      <c r="X11" s="1403"/>
      <c r="Y11" s="1403"/>
      <c r="Z11" s="1403"/>
      <c r="AA11" s="1403"/>
      <c r="AB11" s="1403"/>
      <c r="AC11" s="1403"/>
      <c r="AD11" s="1403"/>
      <c r="AE11" s="1403"/>
      <c r="AF11" s="1403"/>
      <c r="AG11" s="1403"/>
      <c r="AH11" s="1403"/>
      <c r="AI11" s="1403"/>
      <c r="AJ11" s="1403"/>
    </row>
    <row r="12" spans="2:39" s="37" customFormat="1"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row>
    <row r="13" spans="2:39" s="37" customFormat="1" ht="30" customHeight="1">
      <c r="B13" s="607"/>
      <c r="C13" s="605"/>
      <c r="D13" s="605"/>
      <c r="E13" s="605"/>
      <c r="F13" s="605"/>
      <c r="G13" s="605"/>
      <c r="H13" s="605"/>
      <c r="I13" s="605"/>
      <c r="J13" s="602"/>
      <c r="K13" s="602"/>
      <c r="L13" s="2572" t="s">
        <v>419</v>
      </c>
      <c r="M13" s="1843"/>
      <c r="N13" s="1843"/>
      <c r="O13" s="2572" t="str">
        <f>IF(O15=AM16,"指示","協議")</f>
        <v>指示</v>
      </c>
      <c r="P13" s="1843"/>
      <c r="Q13" s="1843"/>
      <c r="R13" s="2572" t="s">
        <v>420</v>
      </c>
      <c r="S13" s="2572"/>
      <c r="T13" s="2572"/>
      <c r="U13" s="2572"/>
      <c r="V13" s="2572"/>
      <c r="W13" s="2572"/>
      <c r="X13" s="2572"/>
      <c r="Y13" s="2572"/>
      <c r="Z13" s="2572"/>
      <c r="AA13" s="605"/>
      <c r="AB13" s="605"/>
      <c r="AC13" s="605"/>
      <c r="AD13" s="605"/>
      <c r="AE13" s="605"/>
      <c r="AF13" s="605"/>
      <c r="AG13" s="605"/>
      <c r="AH13" s="605"/>
      <c r="AI13" s="605"/>
      <c r="AJ13" s="605"/>
      <c r="AM13" s="613" t="s">
        <v>295</v>
      </c>
    </row>
    <row r="14" spans="2:39" s="37" customFormat="1"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M14" s="613" t="s">
        <v>294</v>
      </c>
    </row>
    <row r="15" spans="2:39" s="37" customFormat="1" ht="20.149999999999999" customHeight="1">
      <c r="B15" s="524"/>
      <c r="C15" s="2573"/>
      <c r="D15" s="2573"/>
      <c r="E15" s="2573"/>
      <c r="F15" s="2573"/>
      <c r="G15" s="2573"/>
      <c r="H15" s="2573"/>
      <c r="I15" s="2573"/>
      <c r="J15" s="2573"/>
      <c r="K15" s="2573"/>
      <c r="L15" s="2574" t="s">
        <v>392</v>
      </c>
      <c r="M15" s="1034"/>
      <c r="N15" s="1034"/>
      <c r="O15" s="1558" t="s">
        <v>418</v>
      </c>
      <c r="P15" s="1664"/>
      <c r="Q15" s="1664"/>
      <c r="R15" s="1664"/>
      <c r="S15" s="1664"/>
      <c r="T15" s="1664"/>
      <c r="U15" s="1664"/>
      <c r="V15" s="1664"/>
      <c r="W15" s="1664"/>
      <c r="X15" s="1664"/>
      <c r="Y15" s="1664"/>
      <c r="Z15" s="1664"/>
      <c r="AA15" s="1664"/>
      <c r="AB15" s="1664"/>
      <c r="AC15" s="1664"/>
      <c r="AD15" s="1664"/>
      <c r="AE15" s="1664"/>
      <c r="AF15" s="1664"/>
      <c r="AG15" s="1664"/>
      <c r="AH15" s="1664"/>
      <c r="AI15" s="1664"/>
      <c r="AJ15" s="1664"/>
      <c r="AM15" s="613" t="s">
        <v>343</v>
      </c>
    </row>
    <row r="16" spans="2:39" s="37" customFormat="1" ht="20.149999999999999" customHeight="1">
      <c r="B16" s="2469" t="s">
        <v>712</v>
      </c>
      <c r="C16" s="1010"/>
      <c r="D16" s="1010"/>
      <c r="E16" s="1010"/>
      <c r="F16" s="1010"/>
      <c r="G16" s="1010"/>
      <c r="H16" s="1010"/>
      <c r="I16" s="1010"/>
      <c r="J16" s="1010"/>
      <c r="K16" s="1010"/>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c r="AM16" s="613" t="s">
        <v>418</v>
      </c>
    </row>
    <row r="17" spans="1:56" s="518" customFormat="1" ht="15" customHeight="1">
      <c r="A17" s="613"/>
      <c r="AM17" s="518" t="s">
        <v>391</v>
      </c>
      <c r="AN17" s="2545" t="s">
        <v>422</v>
      </c>
      <c r="AO17" s="1010"/>
      <c r="AP17" s="1010"/>
      <c r="AQ17" s="1010"/>
      <c r="AR17" s="1010"/>
      <c r="AS17" s="1010"/>
      <c r="AT17" s="1010"/>
      <c r="AU17" s="1010"/>
      <c r="AV17" s="1010"/>
      <c r="AW17" s="1010"/>
      <c r="AX17" s="1010"/>
      <c r="AY17" s="1010"/>
      <c r="AZ17" s="1010"/>
      <c r="BA17" s="1010"/>
      <c r="BB17" s="1010"/>
      <c r="BC17" s="1010"/>
      <c r="BD17" s="1010"/>
    </row>
    <row r="18" spans="1:56" ht="20.149999999999999" customHeight="1">
      <c r="B18" s="381"/>
      <c r="C18" s="1395" t="s">
        <v>61</v>
      </c>
      <c r="D18" s="1395"/>
      <c r="E18" s="1395"/>
      <c r="F18" s="1395"/>
      <c r="G18" s="1395"/>
      <c r="H18" s="1395"/>
      <c r="I18" s="1395"/>
      <c r="J18" s="1395"/>
      <c r="K18" s="1395"/>
      <c r="L18" s="1395"/>
      <c r="M18" s="1395"/>
      <c r="N18" s="1395"/>
      <c r="O18" s="1395"/>
      <c r="P18" s="1395"/>
      <c r="Q18" s="1395"/>
      <c r="R18" s="1395"/>
      <c r="S18" s="1395"/>
      <c r="T18" s="1395"/>
      <c r="U18" s="1395"/>
      <c r="V18" s="1395"/>
      <c r="W18" s="1395"/>
      <c r="X18" s="1395"/>
      <c r="Y18" s="1395"/>
      <c r="Z18" s="1395"/>
      <c r="AA18" s="1395"/>
      <c r="AB18" s="1395"/>
      <c r="AC18" s="1395"/>
      <c r="AD18" s="1395"/>
      <c r="AE18" s="1395"/>
      <c r="AF18" s="1395"/>
      <c r="AG18" s="1395"/>
      <c r="AH18" s="1395"/>
      <c r="AI18" s="1395"/>
      <c r="AJ18" s="1395"/>
      <c r="AL18" s="325"/>
      <c r="AN18" s="1010"/>
      <c r="AO18" s="1010"/>
      <c r="AP18" s="1010"/>
      <c r="AQ18" s="1010"/>
      <c r="AR18" s="1010"/>
      <c r="AS18" s="1010"/>
      <c r="AT18" s="1010"/>
      <c r="AU18" s="1010"/>
      <c r="AV18" s="1010"/>
      <c r="AW18" s="1010"/>
      <c r="AX18" s="1010"/>
      <c r="AY18" s="1010"/>
      <c r="AZ18" s="1010"/>
      <c r="BA18" s="1010"/>
      <c r="BB18" s="1010"/>
      <c r="BC18" s="1010"/>
      <c r="BD18" s="1010"/>
    </row>
    <row r="19" spans="1:56"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c r="AN19" s="1010"/>
      <c r="AO19" s="1010"/>
      <c r="AP19" s="1010"/>
      <c r="AQ19" s="1010"/>
      <c r="AR19" s="1010"/>
      <c r="AS19" s="1010"/>
      <c r="AT19" s="1010"/>
      <c r="AU19" s="1010"/>
      <c r="AV19" s="1010"/>
      <c r="AW19" s="1010"/>
      <c r="AX19" s="1010"/>
      <c r="AY19" s="1010"/>
      <c r="AZ19" s="1010"/>
      <c r="BA19" s="1010"/>
      <c r="BB19" s="1010"/>
      <c r="BC19" s="1010"/>
      <c r="BD19" s="1010"/>
    </row>
    <row r="20" spans="1:56" ht="15" customHeight="1" thickBot="1">
      <c r="B20" s="2305"/>
      <c r="C20" s="2542" t="s">
        <v>89</v>
      </c>
      <c r="D20" s="2543"/>
      <c r="E20" s="2543"/>
      <c r="F20" s="2543"/>
      <c r="G20" s="2543"/>
      <c r="H20" s="2543"/>
      <c r="I20" s="2369"/>
      <c r="J20" s="163"/>
      <c r="K20" s="388"/>
      <c r="L20" s="1260">
        <f>各項目入力表!B3</f>
        <v>0</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c r="AN20" s="1010"/>
      <c r="AO20" s="1010"/>
      <c r="AP20" s="1010"/>
      <c r="AQ20" s="1010"/>
      <c r="AR20" s="1010"/>
      <c r="AS20" s="1010"/>
      <c r="AT20" s="1010"/>
      <c r="AU20" s="1010"/>
      <c r="AV20" s="1010"/>
      <c r="AW20" s="1010"/>
      <c r="AX20" s="1010"/>
      <c r="AY20" s="1010"/>
      <c r="AZ20" s="1010"/>
      <c r="BA20" s="1010"/>
      <c r="BB20" s="1010"/>
      <c r="BC20" s="1010"/>
      <c r="BD20" s="1010"/>
    </row>
    <row r="21" spans="1:56" ht="15" customHeight="1" thickTop="1">
      <c r="B21" s="1883"/>
      <c r="C21" s="2544"/>
      <c r="D21" s="2544"/>
      <c r="E21" s="2544"/>
      <c r="F21" s="2544"/>
      <c r="G21" s="2544"/>
      <c r="H21" s="2544"/>
      <c r="I21" s="1886"/>
      <c r="J21" s="164"/>
      <c r="K21" s="165"/>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c r="AN21" s="2416" t="s">
        <v>380</v>
      </c>
      <c r="AO21" s="2417"/>
      <c r="AP21" s="2417"/>
      <c r="AQ21" s="2417"/>
      <c r="AR21" s="2417"/>
      <c r="AS21" s="2417"/>
      <c r="AT21" s="2538"/>
      <c r="AU21" s="1761" t="s">
        <v>279</v>
      </c>
      <c r="AV21" s="1855"/>
      <c r="AW21" s="1856"/>
      <c r="BB21" s="469" t="s">
        <v>279</v>
      </c>
    </row>
    <row r="22" spans="1:56" ht="15" customHeight="1" thickBot="1">
      <c r="B22" s="1882"/>
      <c r="C22" s="1884" t="str">
        <f>IF(O15=AM16,"契約年月日",+IF(O15=AM17,"契約年月日","当初　　　　契約年月日"))</f>
        <v>契約年月日</v>
      </c>
      <c r="D22" s="1001"/>
      <c r="E22" s="1001"/>
      <c r="F22" s="1001"/>
      <c r="G22" s="1001"/>
      <c r="H22" s="1001"/>
      <c r="I22" s="1885"/>
      <c r="J22" s="1850"/>
      <c r="K22" s="1465"/>
      <c r="L22" s="1781">
        <f>各項目入力表!B6</f>
        <v>0</v>
      </c>
      <c r="M22" s="1781"/>
      <c r="N22" s="1781"/>
      <c r="O22" s="1781"/>
      <c r="P22" s="1781"/>
      <c r="Q22" s="1781"/>
      <c r="R22" s="1781"/>
      <c r="S22" s="1781"/>
      <c r="T22" s="1781"/>
      <c r="U22" s="1781"/>
      <c r="V22" s="1781"/>
      <c r="W22" s="1851"/>
      <c r="X22" s="404"/>
      <c r="Y22" s="1001" t="s">
        <v>304</v>
      </c>
      <c r="Z22" s="1088"/>
      <c r="AA22" s="1088"/>
      <c r="AB22" s="1088"/>
      <c r="AC22" s="1088"/>
      <c r="AD22" s="405"/>
      <c r="AE22" s="1866">
        <f>各項目入力表!B5</f>
        <v>0</v>
      </c>
      <c r="AF22" s="1131"/>
      <c r="AG22" s="1131"/>
      <c r="AH22" s="1131"/>
      <c r="AI22" s="1131"/>
      <c r="AJ22" s="2442"/>
      <c r="AK22" s="66"/>
      <c r="AL22" s="66"/>
      <c r="AM22" s="66"/>
      <c r="AN22" s="2417"/>
      <c r="AO22" s="2417"/>
      <c r="AP22" s="2417"/>
      <c r="AQ22" s="2417"/>
      <c r="AR22" s="2417"/>
      <c r="AS22" s="2417"/>
      <c r="AT22" s="2538"/>
      <c r="AU22" s="1857"/>
      <c r="AV22" s="1858"/>
      <c r="AW22" s="1859"/>
      <c r="BB22" s="469" t="s">
        <v>344</v>
      </c>
    </row>
    <row r="23" spans="1:56" ht="15" customHeight="1" thickTop="1">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403"/>
      <c r="Y23" s="1007"/>
      <c r="Z23" s="1007"/>
      <c r="AA23" s="1007"/>
      <c r="AB23" s="1007"/>
      <c r="AC23" s="1007"/>
      <c r="AD23" s="402"/>
      <c r="AE23" s="2421"/>
      <c r="AF23" s="2422"/>
      <c r="AG23" s="2422"/>
      <c r="AH23" s="2422"/>
      <c r="AI23" s="2422"/>
      <c r="AJ23" s="2443"/>
      <c r="AK23" s="66"/>
      <c r="AL23" s="66"/>
      <c r="AM23" s="66"/>
      <c r="AN23" s="2416" t="s">
        <v>379</v>
      </c>
      <c r="AO23" s="2417"/>
      <c r="AP23" s="2417"/>
      <c r="AQ23" s="2417"/>
      <c r="AR23" s="2417"/>
      <c r="AS23" s="2417"/>
      <c r="AT23" s="2538"/>
      <c r="AU23" s="2539" t="s">
        <v>279</v>
      </c>
      <c r="AV23" s="2540"/>
      <c r="AW23" s="2541"/>
      <c r="BB23" s="469" t="s">
        <v>345</v>
      </c>
    </row>
    <row r="24" spans="1:56" ht="30" customHeight="1" thickBot="1">
      <c r="B24" s="1882"/>
      <c r="C24" s="1884" t="s">
        <v>882</v>
      </c>
      <c r="D24" s="1001"/>
      <c r="E24" s="1001"/>
      <c r="F24" s="1001"/>
      <c r="G24" s="1001"/>
      <c r="H24" s="1001"/>
      <c r="I24" s="366"/>
      <c r="J24" s="1866" t="s">
        <v>341</v>
      </c>
      <c r="K24" s="1131"/>
      <c r="L24" s="1781">
        <f>各項目入力表!B7</f>
        <v>0</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K24" s="66"/>
      <c r="AL24" s="66"/>
      <c r="AM24" s="66"/>
      <c r="AN24" s="2417"/>
      <c r="AO24" s="2417"/>
      <c r="AP24" s="2417"/>
      <c r="AQ24" s="2417"/>
      <c r="AR24" s="2417"/>
      <c r="AS24" s="2417"/>
      <c r="AT24" s="2538"/>
      <c r="AU24" s="1857"/>
      <c r="AV24" s="1858"/>
      <c r="AW24" s="1859"/>
    </row>
    <row r="25" spans="1:56" ht="30" customHeight="1" thickTop="1">
      <c r="B25" s="1883"/>
      <c r="C25" s="978"/>
      <c r="D25" s="978"/>
      <c r="E25" s="978"/>
      <c r="F25" s="978"/>
      <c r="G25" s="978"/>
      <c r="H25" s="978"/>
      <c r="I25" s="367"/>
      <c r="J25" s="977" t="s">
        <v>342</v>
      </c>
      <c r="K25" s="1924"/>
      <c r="L25" s="1852">
        <f>IF(AU21=BB22,各項目入力表!B8,+IF(AU21=BB23,各項目入力表!D5,各項目入力表!B8))</f>
        <v>0</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K25" s="66"/>
      <c r="AL25" s="66"/>
      <c r="AM25" s="66"/>
      <c r="AN25" s="66"/>
    </row>
    <row r="26" spans="1:56" ht="30" customHeight="1">
      <c r="B26" s="2275"/>
      <c r="C26" s="2534" t="str">
        <f>IF(O15=AM13,"変更後工期",+IF(O15=AM14,"変更後工期",""))</f>
        <v/>
      </c>
      <c r="D26" s="2475"/>
      <c r="E26" s="2475"/>
      <c r="F26" s="2475"/>
      <c r="G26" s="2475"/>
      <c r="H26" s="2475"/>
      <c r="I26" s="2277"/>
      <c r="J26" s="1921" t="str">
        <f>IF(O15=AM13,"自",+IF(O15=AM14,"自",""))</f>
        <v/>
      </c>
      <c r="K26" s="1922"/>
      <c r="L26" s="1781" t="str">
        <f>IF(O15=AM13,各項目入力表!B7,+IF(O15=AM14,各項目入力表!B7,""))</f>
        <v/>
      </c>
      <c r="M26" s="1781"/>
      <c r="N26" s="1781"/>
      <c r="O26" s="1781"/>
      <c r="P26" s="1781"/>
      <c r="Q26" s="1781"/>
      <c r="R26" s="1781"/>
      <c r="S26" s="1781"/>
      <c r="T26" s="1781"/>
      <c r="U26" s="1781"/>
      <c r="V26" s="1781"/>
      <c r="W26" s="1851"/>
      <c r="X26" s="365"/>
      <c r="Y26" s="166"/>
      <c r="Z26" s="166"/>
      <c r="AA26" s="166"/>
      <c r="AB26" s="166"/>
      <c r="AC26" s="166"/>
      <c r="AD26" s="166"/>
      <c r="AE26" s="166"/>
      <c r="AF26" s="166"/>
      <c r="AG26" s="166"/>
      <c r="AH26" s="166"/>
      <c r="AI26" s="166"/>
      <c r="AJ26" s="120"/>
      <c r="AL26" s="560" t="s">
        <v>346</v>
      </c>
    </row>
    <row r="27" spans="1:56" ht="30" customHeight="1">
      <c r="B27" s="2230"/>
      <c r="C27" s="2476"/>
      <c r="D27" s="2476"/>
      <c r="E27" s="2476"/>
      <c r="F27" s="2476"/>
      <c r="G27" s="2476"/>
      <c r="H27" s="2476"/>
      <c r="I27" s="2231"/>
      <c r="J27" s="1923" t="str">
        <f>IF(O15=AM13,"至",+IF(O15=AM14,"至",""))</f>
        <v/>
      </c>
      <c r="K27" s="1924"/>
      <c r="L27" s="1852" t="str">
        <f>IF(AU21=BB22,各項目入力表!D5,+IF(AU21=BB23,各項目入力表!D6,""))</f>
        <v/>
      </c>
      <c r="M27" s="1852"/>
      <c r="N27" s="1852"/>
      <c r="O27" s="1852"/>
      <c r="P27" s="1852"/>
      <c r="Q27" s="1852"/>
      <c r="R27" s="1852"/>
      <c r="S27" s="1852"/>
      <c r="T27" s="1852"/>
      <c r="U27" s="1852"/>
      <c r="V27" s="1852"/>
      <c r="W27" s="1853"/>
      <c r="X27" s="346"/>
      <c r="Y27" s="167"/>
      <c r="Z27" s="167"/>
      <c r="AA27" s="167"/>
      <c r="AB27" s="167"/>
      <c r="AC27" s="167"/>
      <c r="AD27" s="167"/>
      <c r="AE27" s="167"/>
      <c r="AF27" s="167"/>
      <c r="AG27" s="167"/>
      <c r="AH27" s="167"/>
      <c r="AI27" s="167"/>
      <c r="AJ27" s="122"/>
    </row>
    <row r="28" spans="1:56" ht="15" customHeight="1">
      <c r="B28" s="63"/>
      <c r="C28" s="2475" t="str">
        <f>IF(O15=AM13,"現請負代金額",+IF(O15=AM15,"現請負代金額","請負代金額"))</f>
        <v>請負代金額</v>
      </c>
      <c r="D28" s="2475"/>
      <c r="E28" s="2475"/>
      <c r="F28" s="2475"/>
      <c r="G28" s="2475"/>
      <c r="H28" s="2475"/>
      <c r="I28" s="355"/>
      <c r="J28" s="181"/>
      <c r="K28" s="182"/>
      <c r="L28" s="2558">
        <f>IF(AU23=BB23,各項目入力表!D7,各項目入力表!B9)</f>
        <v>0</v>
      </c>
      <c r="M28" s="2558"/>
      <c r="N28" s="2558"/>
      <c r="O28" s="2558"/>
      <c r="P28" s="2558"/>
      <c r="Q28" s="2558"/>
      <c r="R28" s="2558"/>
      <c r="S28" s="2558"/>
      <c r="T28" s="2558"/>
      <c r="U28" s="2558"/>
      <c r="V28" s="2558"/>
      <c r="W28" s="2559"/>
      <c r="X28" s="2548" t="s">
        <v>170</v>
      </c>
      <c r="Y28" s="2549"/>
      <c r="Z28" s="2549"/>
      <c r="AA28" s="2549"/>
      <c r="AB28" s="2549"/>
      <c r="AC28" s="2549"/>
      <c r="AD28" s="2549"/>
      <c r="AE28" s="2549"/>
      <c r="AF28" s="2549"/>
      <c r="AG28" s="2549"/>
      <c r="AH28" s="2549"/>
      <c r="AI28" s="2549"/>
      <c r="AJ28" s="2550"/>
    </row>
    <row r="29" spans="1:56" ht="15" customHeight="1">
      <c r="B29" s="360"/>
      <c r="C29" s="2476"/>
      <c r="D29" s="2476"/>
      <c r="E29" s="2476"/>
      <c r="F29" s="2476"/>
      <c r="G29" s="2476"/>
      <c r="H29" s="2476"/>
      <c r="I29" s="356"/>
      <c r="J29" s="183"/>
      <c r="K29" s="184"/>
      <c r="L29" s="2560"/>
      <c r="M29" s="2560"/>
      <c r="N29" s="2560"/>
      <c r="O29" s="2560"/>
      <c r="P29" s="2560"/>
      <c r="Q29" s="2560"/>
      <c r="R29" s="2560"/>
      <c r="S29" s="2560"/>
      <c r="T29" s="2560"/>
      <c r="U29" s="2560"/>
      <c r="V29" s="2560"/>
      <c r="W29" s="2561"/>
      <c r="X29" s="2551"/>
      <c r="Y29" s="2551"/>
      <c r="Z29" s="2551"/>
      <c r="AA29" s="2551"/>
      <c r="AB29" s="2551"/>
      <c r="AC29" s="2551"/>
      <c r="AD29" s="2551"/>
      <c r="AE29" s="2551"/>
      <c r="AF29" s="2551"/>
      <c r="AG29" s="2551"/>
      <c r="AH29" s="2551"/>
      <c r="AI29" s="2551"/>
      <c r="AJ29" s="2552"/>
    </row>
    <row r="30" spans="1:56" ht="15" customHeight="1">
      <c r="B30" s="63"/>
      <c r="C30" s="2536" t="str">
        <f>IF(O15=AM13,"変更後　　　　　請負代金額",+IF(O15=AM15,"変更後　　　　　請負代金額",""))</f>
        <v/>
      </c>
      <c r="D30" s="2536"/>
      <c r="E30" s="2536"/>
      <c r="F30" s="2536"/>
      <c r="G30" s="2536"/>
      <c r="H30" s="2536"/>
      <c r="I30" s="511"/>
      <c r="J30" s="181"/>
      <c r="K30" s="182"/>
      <c r="L30" s="2558" t="str">
        <f>IF(AU23=BB23,各項目入力表!D8,+IF(AU23=BB22,各項目入力表!D7,""))</f>
        <v/>
      </c>
      <c r="M30" s="2558"/>
      <c r="N30" s="2558"/>
      <c r="O30" s="2558"/>
      <c r="P30" s="2558"/>
      <c r="Q30" s="2558"/>
      <c r="R30" s="2558"/>
      <c r="S30" s="2558"/>
      <c r="T30" s="2558"/>
      <c r="U30" s="2558"/>
      <c r="V30" s="2558"/>
      <c r="W30" s="2562"/>
      <c r="X30" s="2553" t="str">
        <f>IF(O15=AM13,"（税込額）",+IF(O15=AM1,"（税込額）",""))</f>
        <v/>
      </c>
      <c r="Y30" s="2554"/>
      <c r="Z30" s="2554"/>
      <c r="AA30" s="2554"/>
      <c r="AB30" s="2554"/>
      <c r="AC30" s="2554"/>
      <c r="AD30" s="2554"/>
      <c r="AE30" s="2554"/>
      <c r="AF30" s="2554"/>
      <c r="AG30" s="2554"/>
      <c r="AH30" s="2554"/>
      <c r="AI30" s="2554"/>
      <c r="AJ30" s="2555"/>
    </row>
    <row r="31" spans="1:56" ht="15" customHeight="1">
      <c r="B31" s="515"/>
      <c r="C31" s="2537"/>
      <c r="D31" s="2537"/>
      <c r="E31" s="2537"/>
      <c r="F31" s="2537"/>
      <c r="G31" s="2537"/>
      <c r="H31" s="2537"/>
      <c r="I31" s="512"/>
      <c r="J31" s="183"/>
      <c r="K31" s="184"/>
      <c r="L31" s="2560"/>
      <c r="M31" s="2560"/>
      <c r="N31" s="2560"/>
      <c r="O31" s="2560"/>
      <c r="P31" s="2560"/>
      <c r="Q31" s="2560"/>
      <c r="R31" s="2560"/>
      <c r="S31" s="2560"/>
      <c r="T31" s="2560"/>
      <c r="U31" s="2560"/>
      <c r="V31" s="2560"/>
      <c r="W31" s="2563"/>
      <c r="X31" s="2556"/>
      <c r="Y31" s="2556"/>
      <c r="Z31" s="2556"/>
      <c r="AA31" s="2556"/>
      <c r="AB31" s="2556"/>
      <c r="AC31" s="2556"/>
      <c r="AD31" s="2556"/>
      <c r="AE31" s="2556"/>
      <c r="AF31" s="2556"/>
      <c r="AG31" s="2556"/>
      <c r="AH31" s="2556"/>
      <c r="AI31" s="2556"/>
      <c r="AJ31" s="2557"/>
    </row>
    <row r="32" spans="1:56" s="518" customFormat="1" ht="15" customHeight="1">
      <c r="A32" s="613"/>
      <c r="B32" s="514"/>
      <c r="C32" s="2546" t="s">
        <v>370</v>
      </c>
      <c r="D32" s="2546"/>
      <c r="E32" s="2546"/>
      <c r="F32" s="2546"/>
      <c r="G32" s="2546"/>
      <c r="H32" s="2546"/>
      <c r="I32" s="513"/>
      <c r="J32" s="2575" t="str">
        <f>IF(O15=AM16,"　設計図書訂正（変更）による請負代金額の変更は生じないことを確認しました。",+IF(O15=AM17,"　設計図書変更により請負代金額の変更が必要ないことを確認しました。",""))</f>
        <v>　設計図書訂正（変更）による請負代金額の変更は生じないことを確認しました。</v>
      </c>
      <c r="K32" s="2576"/>
      <c r="L32" s="2576"/>
      <c r="M32" s="2576"/>
      <c r="N32" s="2576"/>
      <c r="O32" s="2576"/>
      <c r="P32" s="2576"/>
      <c r="Q32" s="2576"/>
      <c r="R32" s="2576"/>
      <c r="S32" s="2576"/>
      <c r="T32" s="2576"/>
      <c r="U32" s="2576"/>
      <c r="V32" s="2576"/>
      <c r="W32" s="2576"/>
      <c r="X32" s="2576"/>
      <c r="Y32" s="2576"/>
      <c r="Z32" s="2576"/>
      <c r="AA32" s="2576"/>
      <c r="AB32" s="2576"/>
      <c r="AC32" s="2576"/>
      <c r="AD32" s="2576"/>
      <c r="AE32" s="2576"/>
      <c r="AF32" s="2576"/>
      <c r="AG32" s="2576"/>
      <c r="AH32" s="2576"/>
      <c r="AI32" s="2576"/>
      <c r="AJ32" s="2577"/>
    </row>
    <row r="33" spans="1:37" s="561" customFormat="1" ht="15" customHeight="1">
      <c r="A33" s="613"/>
      <c r="B33" s="554"/>
      <c r="C33" s="2546"/>
      <c r="D33" s="2546"/>
      <c r="E33" s="2546"/>
      <c r="F33" s="2546"/>
      <c r="G33" s="2546"/>
      <c r="H33" s="2546"/>
      <c r="I33" s="555"/>
      <c r="J33" s="2578"/>
      <c r="K33" s="2579"/>
      <c r="L33" s="2579"/>
      <c r="M33" s="2579"/>
      <c r="N33" s="2579"/>
      <c r="O33" s="2579"/>
      <c r="P33" s="2579"/>
      <c r="Q33" s="2579"/>
      <c r="R33" s="2579"/>
      <c r="S33" s="2579"/>
      <c r="T33" s="2579"/>
      <c r="U33" s="2579"/>
      <c r="V33" s="2579"/>
      <c r="W33" s="2579"/>
      <c r="X33" s="2579"/>
      <c r="Y33" s="2579"/>
      <c r="Z33" s="2579"/>
      <c r="AA33" s="2579"/>
      <c r="AB33" s="2579"/>
      <c r="AC33" s="2579"/>
      <c r="AD33" s="2579"/>
      <c r="AE33" s="2579"/>
      <c r="AF33" s="2579"/>
      <c r="AG33" s="2579"/>
      <c r="AH33" s="2579"/>
      <c r="AI33" s="2579"/>
      <c r="AJ33" s="2580"/>
    </row>
    <row r="34" spans="1:37" s="561" customFormat="1" ht="15" customHeight="1">
      <c r="A34" s="613"/>
      <c r="B34" s="554"/>
      <c r="C34" s="2546"/>
      <c r="D34" s="2546"/>
      <c r="E34" s="2546"/>
      <c r="F34" s="2546"/>
      <c r="G34" s="2546"/>
      <c r="H34" s="2546"/>
      <c r="I34" s="555"/>
      <c r="J34" s="2565"/>
      <c r="K34" s="2566"/>
      <c r="L34" s="2566"/>
      <c r="M34" s="2566"/>
      <c r="N34" s="2566"/>
      <c r="O34" s="2566"/>
      <c r="P34" s="2566"/>
      <c r="Q34" s="2566"/>
      <c r="R34" s="2566"/>
      <c r="S34" s="2566"/>
      <c r="T34" s="2566"/>
      <c r="U34" s="2566"/>
      <c r="V34" s="2566"/>
      <c r="W34" s="2566"/>
      <c r="X34" s="2566"/>
      <c r="Y34" s="2566"/>
      <c r="Z34" s="2566"/>
      <c r="AA34" s="2566"/>
      <c r="AB34" s="2566"/>
      <c r="AC34" s="2566"/>
      <c r="AD34" s="2566"/>
      <c r="AE34" s="2566"/>
      <c r="AF34" s="2566"/>
      <c r="AG34" s="2566"/>
      <c r="AH34" s="2566"/>
      <c r="AI34" s="2566"/>
      <c r="AJ34" s="2567"/>
    </row>
    <row r="35" spans="1:37" s="561" customFormat="1" ht="15" customHeight="1">
      <c r="A35" s="613"/>
      <c r="B35" s="554"/>
      <c r="C35" s="2546"/>
      <c r="D35" s="2546"/>
      <c r="E35" s="2546"/>
      <c r="F35" s="2546"/>
      <c r="G35" s="2546"/>
      <c r="H35" s="2546"/>
      <c r="I35" s="555"/>
      <c r="J35" s="2568"/>
      <c r="K35" s="2566"/>
      <c r="L35" s="2566"/>
      <c r="M35" s="2566"/>
      <c r="N35" s="2566"/>
      <c r="O35" s="2566"/>
      <c r="P35" s="2566"/>
      <c r="Q35" s="2566"/>
      <c r="R35" s="2566"/>
      <c r="S35" s="2566"/>
      <c r="T35" s="2566"/>
      <c r="U35" s="2566"/>
      <c r="V35" s="2566"/>
      <c r="W35" s="2566"/>
      <c r="X35" s="2566"/>
      <c r="Y35" s="2566"/>
      <c r="Z35" s="2566"/>
      <c r="AA35" s="2566"/>
      <c r="AB35" s="2566"/>
      <c r="AC35" s="2566"/>
      <c r="AD35" s="2566"/>
      <c r="AE35" s="2566"/>
      <c r="AF35" s="2566"/>
      <c r="AG35" s="2566"/>
      <c r="AH35" s="2566"/>
      <c r="AI35" s="2566"/>
      <c r="AJ35" s="2567"/>
    </row>
    <row r="36" spans="1:37" s="518" customFormat="1" ht="15" customHeight="1">
      <c r="A36" s="613"/>
      <c r="B36" s="514"/>
      <c r="C36" s="2546"/>
      <c r="D36" s="2546"/>
      <c r="E36" s="2546"/>
      <c r="F36" s="2546"/>
      <c r="G36" s="2546"/>
      <c r="H36" s="2546"/>
      <c r="I36" s="513"/>
      <c r="J36" s="2568"/>
      <c r="K36" s="2566"/>
      <c r="L36" s="2566"/>
      <c r="M36" s="2566"/>
      <c r="N36" s="2566"/>
      <c r="O36" s="2566"/>
      <c r="P36" s="2566"/>
      <c r="Q36" s="2566"/>
      <c r="R36" s="2566"/>
      <c r="S36" s="2566"/>
      <c r="T36" s="2566"/>
      <c r="U36" s="2566"/>
      <c r="V36" s="2566"/>
      <c r="W36" s="2566"/>
      <c r="X36" s="2566"/>
      <c r="Y36" s="2566"/>
      <c r="Z36" s="2566"/>
      <c r="AA36" s="2566"/>
      <c r="AB36" s="2566"/>
      <c r="AC36" s="2566"/>
      <c r="AD36" s="2566"/>
      <c r="AE36" s="2566"/>
      <c r="AF36" s="2566"/>
      <c r="AG36" s="2566"/>
      <c r="AH36" s="2566"/>
      <c r="AI36" s="2566"/>
      <c r="AJ36" s="2567"/>
    </row>
    <row r="37" spans="1:37" s="518" customFormat="1" ht="15" customHeight="1">
      <c r="A37" s="613"/>
      <c r="B37" s="514"/>
      <c r="C37" s="2546"/>
      <c r="D37" s="2546"/>
      <c r="E37" s="2546"/>
      <c r="F37" s="2546"/>
      <c r="G37" s="2546"/>
      <c r="H37" s="2546"/>
      <c r="I37" s="513"/>
      <c r="J37" s="2568"/>
      <c r="K37" s="2566"/>
      <c r="L37" s="2566"/>
      <c r="M37" s="2566"/>
      <c r="N37" s="2566"/>
      <c r="O37" s="2566"/>
      <c r="P37" s="2566"/>
      <c r="Q37" s="2566"/>
      <c r="R37" s="2566"/>
      <c r="S37" s="2566"/>
      <c r="T37" s="2566"/>
      <c r="U37" s="2566"/>
      <c r="V37" s="2566"/>
      <c r="W37" s="2566"/>
      <c r="X37" s="2566"/>
      <c r="Y37" s="2566"/>
      <c r="Z37" s="2566"/>
      <c r="AA37" s="2566"/>
      <c r="AB37" s="2566"/>
      <c r="AC37" s="2566"/>
      <c r="AD37" s="2566"/>
      <c r="AE37" s="2566"/>
      <c r="AF37" s="2566"/>
      <c r="AG37" s="2566"/>
      <c r="AH37" s="2566"/>
      <c r="AI37" s="2566"/>
      <c r="AJ37" s="2567"/>
    </row>
    <row r="38" spans="1:37" s="518" customFormat="1" ht="15" customHeight="1">
      <c r="A38" s="613"/>
      <c r="B38" s="514"/>
      <c r="C38" s="2546"/>
      <c r="D38" s="2546"/>
      <c r="E38" s="2546"/>
      <c r="F38" s="2546"/>
      <c r="G38" s="2546"/>
      <c r="H38" s="2546"/>
      <c r="I38" s="513"/>
      <c r="J38" s="2568"/>
      <c r="K38" s="2566"/>
      <c r="L38" s="2566"/>
      <c r="M38" s="2566"/>
      <c r="N38" s="2566"/>
      <c r="O38" s="2566"/>
      <c r="P38" s="2566"/>
      <c r="Q38" s="2566"/>
      <c r="R38" s="2566"/>
      <c r="S38" s="2566"/>
      <c r="T38" s="2566"/>
      <c r="U38" s="2566"/>
      <c r="V38" s="2566"/>
      <c r="W38" s="2566"/>
      <c r="X38" s="2566"/>
      <c r="Y38" s="2566"/>
      <c r="Z38" s="2566"/>
      <c r="AA38" s="2566"/>
      <c r="AB38" s="2566"/>
      <c r="AC38" s="2566"/>
      <c r="AD38" s="2566"/>
      <c r="AE38" s="2566"/>
      <c r="AF38" s="2566"/>
      <c r="AG38" s="2566"/>
      <c r="AH38" s="2566"/>
      <c r="AI38" s="2566"/>
      <c r="AJ38" s="2567"/>
    </row>
    <row r="39" spans="1:37" s="518" customFormat="1" ht="15" customHeight="1" thickBot="1">
      <c r="A39" s="613"/>
      <c r="B39" s="516"/>
      <c r="C39" s="2547"/>
      <c r="D39" s="2547"/>
      <c r="E39" s="2547"/>
      <c r="F39" s="2547"/>
      <c r="G39" s="2547"/>
      <c r="H39" s="2547"/>
      <c r="I39" s="517"/>
      <c r="J39" s="2569"/>
      <c r="K39" s="2570"/>
      <c r="L39" s="2570"/>
      <c r="M39" s="2570"/>
      <c r="N39" s="2570"/>
      <c r="O39" s="2570"/>
      <c r="P39" s="2570"/>
      <c r="Q39" s="2570"/>
      <c r="R39" s="2570"/>
      <c r="S39" s="2570"/>
      <c r="T39" s="2570"/>
      <c r="U39" s="2570"/>
      <c r="V39" s="2570"/>
      <c r="W39" s="2570"/>
      <c r="X39" s="2570"/>
      <c r="Y39" s="2570"/>
      <c r="Z39" s="2570"/>
      <c r="AA39" s="2570"/>
      <c r="AB39" s="2570"/>
      <c r="AC39" s="2570"/>
      <c r="AD39" s="2570"/>
      <c r="AE39" s="2570"/>
      <c r="AF39" s="2570"/>
      <c r="AG39" s="2570"/>
      <c r="AH39" s="2570"/>
      <c r="AI39" s="2570"/>
      <c r="AJ39" s="2571"/>
    </row>
    <row r="40" spans="1:37" s="895" customFormat="1" ht="15" customHeight="1">
      <c r="Q40" s="1837" t="s">
        <v>763</v>
      </c>
      <c r="R40" s="1837"/>
      <c r="S40" s="1837"/>
      <c r="T40" s="1837"/>
      <c r="U40" s="1837" t="s">
        <v>777</v>
      </c>
      <c r="V40" s="1837"/>
      <c r="W40" s="1837"/>
      <c r="X40" s="1837"/>
      <c r="Y40" s="1837" t="s">
        <v>787</v>
      </c>
      <c r="Z40" s="1837"/>
      <c r="AA40" s="1837"/>
      <c r="AB40" s="1837"/>
      <c r="AC40" s="1837" t="s">
        <v>756</v>
      </c>
      <c r="AD40" s="1837"/>
      <c r="AE40" s="1837"/>
      <c r="AF40" s="1837"/>
      <c r="AG40" s="1837" t="s">
        <v>788</v>
      </c>
      <c r="AH40" s="1837"/>
      <c r="AI40" s="1837"/>
      <c r="AJ40" s="1837"/>
    </row>
    <row r="41" spans="1:37" s="895"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1:37"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1:37"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7"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37">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row>
    <row r="46" spans="1:3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row>
    <row r="47" spans="1:37" s="308" customFormat="1" ht="15.75" hidden="1" customHeight="1">
      <c r="B47" s="306"/>
      <c r="C47" s="283"/>
      <c r="D47" s="2371" t="s">
        <v>287</v>
      </c>
      <c r="E47" s="1291"/>
      <c r="F47" s="1291"/>
      <c r="G47" s="2564"/>
      <c r="H47" s="2373" t="s">
        <v>68</v>
      </c>
      <c r="I47" s="1291"/>
      <c r="J47" s="1291"/>
      <c r="K47" s="2535"/>
      <c r="L47" s="2351" t="s">
        <v>8</v>
      </c>
      <c r="M47" s="1291"/>
      <c r="N47" s="1291"/>
      <c r="O47" s="2564"/>
      <c r="P47" s="311"/>
      <c r="Q47" s="395"/>
      <c r="R47" s="2374" t="s">
        <v>7</v>
      </c>
      <c r="S47" s="1291"/>
      <c r="T47" s="1291"/>
      <c r="U47" s="1291"/>
      <c r="V47" s="395"/>
      <c r="W47" s="312"/>
      <c r="X47" s="311"/>
      <c r="Y47" s="310"/>
      <c r="Z47" s="2374" t="s">
        <v>28</v>
      </c>
      <c r="AA47" s="1291"/>
      <c r="AB47" s="1291"/>
      <c r="AC47" s="1291"/>
      <c r="AD47" s="395"/>
      <c r="AE47" s="313"/>
      <c r="AF47" s="2351" t="s">
        <v>283</v>
      </c>
      <c r="AG47" s="1291"/>
      <c r="AH47" s="1291"/>
      <c r="AI47" s="2535"/>
      <c r="AJ47" s="430"/>
      <c r="AK47" s="306"/>
    </row>
    <row r="48" spans="1:37" s="1" customFormat="1" ht="17.149999999999999" hidden="1" customHeight="1">
      <c r="B48" s="26"/>
      <c r="C48" s="329"/>
      <c r="D48" s="392"/>
      <c r="E48" s="329"/>
      <c r="F48" s="329"/>
      <c r="G48" s="431"/>
      <c r="H48" s="393"/>
      <c r="I48" s="329"/>
      <c r="J48" s="329"/>
      <c r="K48" s="432"/>
      <c r="L48" s="392"/>
      <c r="M48" s="329"/>
      <c r="N48" s="329"/>
      <c r="O48" s="431"/>
      <c r="P48" s="393"/>
      <c r="Q48" s="329"/>
      <c r="R48" s="329"/>
      <c r="S48" s="329"/>
      <c r="T48" s="329"/>
      <c r="U48" s="329"/>
      <c r="V48" s="329"/>
      <c r="W48" s="431"/>
      <c r="X48" s="393"/>
      <c r="Y48" s="339"/>
      <c r="Z48" s="339"/>
      <c r="AA48" s="339"/>
      <c r="AB48" s="339"/>
      <c r="AC48" s="339"/>
      <c r="AD48" s="339"/>
      <c r="AE48" s="433"/>
      <c r="AF48" s="329"/>
      <c r="AG48" s="329"/>
      <c r="AH48" s="329"/>
      <c r="AI48" s="432"/>
      <c r="AJ48" s="2"/>
      <c r="AK48" s="26"/>
    </row>
    <row r="49" spans="2:37" s="1" customFormat="1" ht="17.149999999999999" hidden="1" customHeight="1">
      <c r="B49" s="26"/>
      <c r="C49" s="329"/>
      <c r="D49" s="392"/>
      <c r="E49" s="329"/>
      <c r="F49" s="329"/>
      <c r="G49" s="431"/>
      <c r="H49" s="393"/>
      <c r="I49" s="329"/>
      <c r="J49" s="329"/>
      <c r="K49" s="432"/>
      <c r="L49" s="392"/>
      <c r="M49" s="329"/>
      <c r="N49" s="329"/>
      <c r="O49" s="431"/>
      <c r="P49" s="393"/>
      <c r="Q49" s="329"/>
      <c r="R49" s="329"/>
      <c r="S49" s="329"/>
      <c r="T49" s="329"/>
      <c r="U49" s="329"/>
      <c r="V49" s="329"/>
      <c r="W49" s="431"/>
      <c r="X49" s="425"/>
      <c r="Y49" s="339"/>
      <c r="Z49" s="339"/>
      <c r="AA49" s="339"/>
      <c r="AB49" s="339"/>
      <c r="AC49" s="339"/>
      <c r="AD49" s="339"/>
      <c r="AE49" s="433"/>
      <c r="AF49" s="329"/>
      <c r="AG49" s="329"/>
      <c r="AH49" s="329"/>
      <c r="AI49" s="432"/>
      <c r="AJ49" s="2"/>
      <c r="AK49" s="26"/>
    </row>
    <row r="50" spans="2:37" s="1" customFormat="1" ht="17.149999999999999" hidden="1" customHeight="1" thickBot="1">
      <c r="B50" s="26"/>
      <c r="C50" s="329"/>
      <c r="D50" s="434"/>
      <c r="E50" s="435"/>
      <c r="F50" s="435"/>
      <c r="G50" s="436"/>
      <c r="H50" s="437"/>
      <c r="I50" s="435"/>
      <c r="J50" s="435"/>
      <c r="K50" s="438"/>
      <c r="L50" s="434"/>
      <c r="M50" s="435"/>
      <c r="N50" s="435"/>
      <c r="O50" s="436"/>
      <c r="P50" s="437"/>
      <c r="Q50" s="435"/>
      <c r="R50" s="435"/>
      <c r="S50" s="435"/>
      <c r="T50" s="435"/>
      <c r="U50" s="435"/>
      <c r="V50" s="435"/>
      <c r="W50" s="436"/>
      <c r="X50" s="426"/>
      <c r="Y50" s="369"/>
      <c r="Z50" s="369"/>
      <c r="AA50" s="369"/>
      <c r="AB50" s="369"/>
      <c r="AC50" s="369"/>
      <c r="AD50" s="369"/>
      <c r="AE50" s="439"/>
      <c r="AF50" s="435"/>
      <c r="AG50" s="435"/>
      <c r="AH50" s="435"/>
      <c r="AI50" s="438"/>
      <c r="AJ50" s="2"/>
      <c r="AK50" s="26"/>
    </row>
    <row r="51" spans="2:37" s="37" customFormat="1" hidden="1">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2:37" s="37" customFormat="1">
      <c r="C52" s="40"/>
      <c r="D52" s="41"/>
      <c r="E52" s="42"/>
      <c r="F52" s="40"/>
      <c r="G52" s="40"/>
      <c r="H52" s="40"/>
      <c r="I52" s="40"/>
      <c r="J52" s="40"/>
      <c r="K52" s="40"/>
      <c r="L52" s="40"/>
      <c r="M52" s="40"/>
      <c r="N52" s="40"/>
      <c r="O52" s="40"/>
      <c r="P52" s="40"/>
      <c r="Q52" s="40"/>
      <c r="R52" s="40"/>
      <c r="S52" s="40"/>
      <c r="T52" s="40"/>
      <c r="U52" s="40"/>
      <c r="V52" s="40"/>
      <c r="W52" s="40"/>
      <c r="X52" s="40"/>
      <c r="Y52" s="40"/>
      <c r="Z52" s="40"/>
    </row>
    <row r="53" spans="2:37" s="37" customFormat="1">
      <c r="C53" s="40"/>
      <c r="D53" s="41"/>
      <c r="E53" s="40"/>
      <c r="F53" s="40"/>
      <c r="G53" s="40"/>
      <c r="H53" s="43"/>
      <c r="I53" s="43"/>
      <c r="J53" s="43"/>
      <c r="K53" s="43"/>
      <c r="L53" s="43"/>
      <c r="M53" s="43"/>
      <c r="N53" s="43"/>
      <c r="O53" s="43"/>
      <c r="P53" s="43"/>
      <c r="Q53" s="43"/>
      <c r="R53" s="43"/>
      <c r="S53" s="43"/>
      <c r="T53" s="43"/>
      <c r="U53" s="43"/>
      <c r="V53" s="43"/>
      <c r="W53" s="43"/>
      <c r="X53" s="43"/>
      <c r="Y53" s="43"/>
      <c r="Z53" s="43"/>
      <c r="AA53" s="39"/>
      <c r="AB53" s="39"/>
      <c r="AC53" s="39"/>
      <c r="AD53" s="39"/>
      <c r="AE53" s="39"/>
      <c r="AF53" s="39"/>
      <c r="AG53" s="39"/>
      <c r="AH53" s="39"/>
      <c r="AI53" s="39"/>
    </row>
    <row r="54" spans="2:37" s="37" customFormat="1">
      <c r="D54" s="36"/>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row>
    <row r="55" spans="2:37" s="37" customFormat="1">
      <c r="D55" s="36"/>
      <c r="H55" s="1872"/>
      <c r="I55" s="1872"/>
      <c r="J55" s="1872"/>
      <c r="K55" s="1872"/>
      <c r="L55" s="1872"/>
      <c r="M55" s="1872"/>
      <c r="N55" s="1872"/>
      <c r="O55" s="1872"/>
      <c r="P55" s="1872"/>
      <c r="Q55" s="1872"/>
      <c r="R55" s="1872"/>
      <c r="S55" s="1872"/>
      <c r="T55" s="1872"/>
      <c r="U55" s="1872"/>
      <c r="V55" s="1872"/>
      <c r="W55" s="1872"/>
      <c r="X55" s="1872"/>
      <c r="Y55" s="1872"/>
      <c r="Z55" s="1872"/>
      <c r="AA55" s="1872"/>
      <c r="AB55" s="1872"/>
      <c r="AC55" s="1872"/>
      <c r="AD55" s="1872"/>
      <c r="AE55" s="1872"/>
      <c r="AF55" s="1872"/>
      <c r="AG55" s="1872"/>
      <c r="AH55" s="1872"/>
      <c r="AI55" s="1872"/>
    </row>
  </sheetData>
  <sheetProtection sheet="1" selectLockedCells="1"/>
  <mergeCells count="75">
    <mergeCell ref="S9:AJ9"/>
    <mergeCell ref="S10:AJ10"/>
    <mergeCell ref="S11:AJ11"/>
    <mergeCell ref="Q40:T40"/>
    <mergeCell ref="U40:X40"/>
    <mergeCell ref="Y40:AB40"/>
    <mergeCell ref="AC40:AF40"/>
    <mergeCell ref="AG40:AJ40"/>
    <mergeCell ref="J32:AJ33"/>
    <mergeCell ref="Z1:AJ1"/>
    <mergeCell ref="S7:W7"/>
    <mergeCell ref="S8:W8"/>
    <mergeCell ref="Y6:AI6"/>
    <mergeCell ref="Y7:AI7"/>
    <mergeCell ref="Y8:AI8"/>
    <mergeCell ref="C4:L4"/>
    <mergeCell ref="C3:F3"/>
    <mergeCell ref="L13:N13"/>
    <mergeCell ref="L27:W27"/>
    <mergeCell ref="L20:AJ21"/>
    <mergeCell ref="L22:W23"/>
    <mergeCell ref="L26:W26"/>
    <mergeCell ref="I20:I21"/>
    <mergeCell ref="J24:K24"/>
    <mergeCell ref="J27:K27"/>
    <mergeCell ref="O13:Q13"/>
    <mergeCell ref="R13:Z13"/>
    <mergeCell ref="C15:K15"/>
    <mergeCell ref="L15:N15"/>
    <mergeCell ref="O15:AJ15"/>
    <mergeCell ref="S6:W6"/>
    <mergeCell ref="Z47:AC47"/>
    <mergeCell ref="C32:H39"/>
    <mergeCell ref="X28:AJ29"/>
    <mergeCell ref="X30:AJ31"/>
    <mergeCell ref="L28:W29"/>
    <mergeCell ref="L30:W31"/>
    <mergeCell ref="D47:G47"/>
    <mergeCell ref="H47:K47"/>
    <mergeCell ref="L47:O47"/>
    <mergeCell ref="R47:U47"/>
    <mergeCell ref="J34:AJ39"/>
    <mergeCell ref="Q41:T44"/>
    <mergeCell ref="U41:X44"/>
    <mergeCell ref="Y41:AB44"/>
    <mergeCell ref="AC41:AF44"/>
    <mergeCell ref="AG41:AJ44"/>
    <mergeCell ref="AU21:AW22"/>
    <mergeCell ref="AN23:AT24"/>
    <mergeCell ref="AU23:AW24"/>
    <mergeCell ref="J26:K26"/>
    <mergeCell ref="B16:K16"/>
    <mergeCell ref="AN21:AT22"/>
    <mergeCell ref="B20:B21"/>
    <mergeCell ref="J25:K25"/>
    <mergeCell ref="C18:AJ18"/>
    <mergeCell ref="Y22:AC23"/>
    <mergeCell ref="C20:H21"/>
    <mergeCell ref="AN17:BD20"/>
    <mergeCell ref="H55:AI55"/>
    <mergeCell ref="B26:B27"/>
    <mergeCell ref="B22:B23"/>
    <mergeCell ref="B24:B25"/>
    <mergeCell ref="I22:I23"/>
    <mergeCell ref="J22:K23"/>
    <mergeCell ref="C24:H25"/>
    <mergeCell ref="I26:I27"/>
    <mergeCell ref="C26:H27"/>
    <mergeCell ref="C22:H23"/>
    <mergeCell ref="L24:W24"/>
    <mergeCell ref="L25:W25"/>
    <mergeCell ref="AE22:AJ23"/>
    <mergeCell ref="AF47:AI47"/>
    <mergeCell ref="C28:H29"/>
    <mergeCell ref="C30:H31"/>
  </mergeCells>
  <phoneticPr fontId="3"/>
  <conditionalFormatting sqref="L22:W27">
    <cfRule type="expression" dxfId="2" priority="1" stopIfTrue="1">
      <formula>AND(MONTH(L22)&lt;10,DAY(L22)&gt;9)</formula>
    </cfRule>
    <cfRule type="expression" dxfId="1" priority="2" stopIfTrue="1">
      <formula>AND(MONTH(L22)&lt;10,DAY(L22)&lt;10)</formula>
    </cfRule>
    <cfRule type="expression" dxfId="0" priority="3" stopIfTrue="1">
      <formula>AND(MONTH(L22)&gt;9,DAY(L22)&lt;10)</formula>
    </cfRule>
  </conditionalFormatting>
  <dataValidations count="2">
    <dataValidation type="list" allowBlank="1" showInputMessage="1" showErrorMessage="1" sqref="AU21:AW24" xr:uid="{00000000-0002-0000-1D00-000000000000}">
      <formula1>$BB$21:$BB$23</formula1>
    </dataValidation>
    <dataValidation type="list" allowBlank="1" showInputMessage="1" showErrorMessage="1" sqref="O15:AJ15" xr:uid="{00000000-0002-0000-1D00-000001000000}">
      <formula1>$AM$13:$AM$17</formula1>
    </dataValidation>
  </dataValidations>
  <pageMargins left="0.9055118110236221" right="0.70866141732283472" top="0.74803149606299213" bottom="0.74803149606299213" header="0.31496062992125984" footer="0.31496062992125984"/>
  <pageSetup paperSize="9" scale="99" orientation="portrait" r:id="rId1"/>
  <headerFooter>
    <oddHeader>&amp;L&amp;"ＭＳ 明朝,標準"&amp;8&amp;K00-037第３８号様式（各条共通）</oddHeader>
    <oddFooter>&amp;R&amp;"ＭＳ 明朝,標準"&amp;8&amp;K00-044受注者⇒監督員</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D111"/>
  <sheetViews>
    <sheetView view="pageBreakPreview" zoomScale="96" zoomScaleNormal="100" zoomScaleSheetLayoutView="96" workbookViewId="0"/>
  </sheetViews>
  <sheetFormatPr defaultRowHeight="13"/>
  <cols>
    <col min="1" max="1" width="12.6328125" style="805" customWidth="1"/>
    <col min="2" max="2" width="14.08984375" style="805" customWidth="1"/>
    <col min="3" max="3" width="4.6328125" style="805" customWidth="1"/>
    <col min="4" max="4" width="57.453125" style="805" customWidth="1"/>
    <col min="5" max="256" width="9" style="805"/>
    <col min="257" max="257" width="12.6328125" style="805" customWidth="1"/>
    <col min="258" max="258" width="14.08984375" style="805" customWidth="1"/>
    <col min="259" max="259" width="4.6328125" style="805" customWidth="1"/>
    <col min="260" max="260" width="57.453125" style="805" customWidth="1"/>
    <col min="261" max="512" width="9" style="805"/>
    <col min="513" max="513" width="12.6328125" style="805" customWidth="1"/>
    <col min="514" max="514" width="14.08984375" style="805" customWidth="1"/>
    <col min="515" max="515" width="4.6328125" style="805" customWidth="1"/>
    <col min="516" max="516" width="57.453125" style="805" customWidth="1"/>
    <col min="517" max="768" width="9" style="805"/>
    <col min="769" max="769" width="12.6328125" style="805" customWidth="1"/>
    <col min="770" max="770" width="14.08984375" style="805" customWidth="1"/>
    <col min="771" max="771" width="4.6328125" style="805" customWidth="1"/>
    <col min="772" max="772" width="57.453125" style="805" customWidth="1"/>
    <col min="773" max="1024" width="9" style="805"/>
    <col min="1025" max="1025" width="12.6328125" style="805" customWidth="1"/>
    <col min="1026" max="1026" width="14.08984375" style="805" customWidth="1"/>
    <col min="1027" max="1027" width="4.6328125" style="805" customWidth="1"/>
    <col min="1028" max="1028" width="57.453125" style="805" customWidth="1"/>
    <col min="1029" max="1280" width="9" style="805"/>
    <col min="1281" max="1281" width="12.6328125" style="805" customWidth="1"/>
    <col min="1282" max="1282" width="14.08984375" style="805" customWidth="1"/>
    <col min="1283" max="1283" width="4.6328125" style="805" customWidth="1"/>
    <col min="1284" max="1284" width="57.453125" style="805" customWidth="1"/>
    <col min="1285" max="1536" width="9" style="805"/>
    <col min="1537" max="1537" width="12.6328125" style="805" customWidth="1"/>
    <col min="1538" max="1538" width="14.08984375" style="805" customWidth="1"/>
    <col min="1539" max="1539" width="4.6328125" style="805" customWidth="1"/>
    <col min="1540" max="1540" width="57.453125" style="805" customWidth="1"/>
    <col min="1541" max="1792" width="9" style="805"/>
    <col min="1793" max="1793" width="12.6328125" style="805" customWidth="1"/>
    <col min="1794" max="1794" width="14.08984375" style="805" customWidth="1"/>
    <col min="1795" max="1795" width="4.6328125" style="805" customWidth="1"/>
    <col min="1796" max="1796" width="57.453125" style="805" customWidth="1"/>
    <col min="1797" max="2048" width="9" style="805"/>
    <col min="2049" max="2049" width="12.6328125" style="805" customWidth="1"/>
    <col min="2050" max="2050" width="14.08984375" style="805" customWidth="1"/>
    <col min="2051" max="2051" width="4.6328125" style="805" customWidth="1"/>
    <col min="2052" max="2052" width="57.453125" style="805" customWidth="1"/>
    <col min="2053" max="2304" width="9" style="805"/>
    <col min="2305" max="2305" width="12.6328125" style="805" customWidth="1"/>
    <col min="2306" max="2306" width="14.08984375" style="805" customWidth="1"/>
    <col min="2307" max="2307" width="4.6328125" style="805" customWidth="1"/>
    <col min="2308" max="2308" width="57.453125" style="805" customWidth="1"/>
    <col min="2309" max="2560" width="9" style="805"/>
    <col min="2561" max="2561" width="12.6328125" style="805" customWidth="1"/>
    <col min="2562" max="2562" width="14.08984375" style="805" customWidth="1"/>
    <col min="2563" max="2563" width="4.6328125" style="805" customWidth="1"/>
    <col min="2564" max="2564" width="57.453125" style="805" customWidth="1"/>
    <col min="2565" max="2816" width="9" style="805"/>
    <col min="2817" max="2817" width="12.6328125" style="805" customWidth="1"/>
    <col min="2818" max="2818" width="14.08984375" style="805" customWidth="1"/>
    <col min="2819" max="2819" width="4.6328125" style="805" customWidth="1"/>
    <col min="2820" max="2820" width="57.453125" style="805" customWidth="1"/>
    <col min="2821" max="3072" width="9" style="805"/>
    <col min="3073" max="3073" width="12.6328125" style="805" customWidth="1"/>
    <col min="3074" max="3074" width="14.08984375" style="805" customWidth="1"/>
    <col min="3075" max="3075" width="4.6328125" style="805" customWidth="1"/>
    <col min="3076" max="3076" width="57.453125" style="805" customWidth="1"/>
    <col min="3077" max="3328" width="9" style="805"/>
    <col min="3329" max="3329" width="12.6328125" style="805" customWidth="1"/>
    <col min="3330" max="3330" width="14.08984375" style="805" customWidth="1"/>
    <col min="3331" max="3331" width="4.6328125" style="805" customWidth="1"/>
    <col min="3332" max="3332" width="57.453125" style="805" customWidth="1"/>
    <col min="3333" max="3584" width="9" style="805"/>
    <col min="3585" max="3585" width="12.6328125" style="805" customWidth="1"/>
    <col min="3586" max="3586" width="14.08984375" style="805" customWidth="1"/>
    <col min="3587" max="3587" width="4.6328125" style="805" customWidth="1"/>
    <col min="3588" max="3588" width="57.453125" style="805" customWidth="1"/>
    <col min="3589" max="3840" width="9" style="805"/>
    <col min="3841" max="3841" width="12.6328125" style="805" customWidth="1"/>
    <col min="3842" max="3842" width="14.08984375" style="805" customWidth="1"/>
    <col min="3843" max="3843" width="4.6328125" style="805" customWidth="1"/>
    <col min="3844" max="3844" width="57.453125" style="805" customWidth="1"/>
    <col min="3845" max="4096" width="9" style="805"/>
    <col min="4097" max="4097" width="12.6328125" style="805" customWidth="1"/>
    <col min="4098" max="4098" width="14.08984375" style="805" customWidth="1"/>
    <col min="4099" max="4099" width="4.6328125" style="805" customWidth="1"/>
    <col min="4100" max="4100" width="57.453125" style="805" customWidth="1"/>
    <col min="4101" max="4352" width="9" style="805"/>
    <col min="4353" max="4353" width="12.6328125" style="805" customWidth="1"/>
    <col min="4354" max="4354" width="14.08984375" style="805" customWidth="1"/>
    <col min="4355" max="4355" width="4.6328125" style="805" customWidth="1"/>
    <col min="4356" max="4356" width="57.453125" style="805" customWidth="1"/>
    <col min="4357" max="4608" width="9" style="805"/>
    <col min="4609" max="4609" width="12.6328125" style="805" customWidth="1"/>
    <col min="4610" max="4610" width="14.08984375" style="805" customWidth="1"/>
    <col min="4611" max="4611" width="4.6328125" style="805" customWidth="1"/>
    <col min="4612" max="4612" width="57.453125" style="805" customWidth="1"/>
    <col min="4613" max="4864" width="9" style="805"/>
    <col min="4865" max="4865" width="12.6328125" style="805" customWidth="1"/>
    <col min="4866" max="4866" width="14.08984375" style="805" customWidth="1"/>
    <col min="4867" max="4867" width="4.6328125" style="805" customWidth="1"/>
    <col min="4868" max="4868" width="57.453125" style="805" customWidth="1"/>
    <col min="4869" max="5120" width="9" style="805"/>
    <col min="5121" max="5121" width="12.6328125" style="805" customWidth="1"/>
    <col min="5122" max="5122" width="14.08984375" style="805" customWidth="1"/>
    <col min="5123" max="5123" width="4.6328125" style="805" customWidth="1"/>
    <col min="5124" max="5124" width="57.453125" style="805" customWidth="1"/>
    <col min="5125" max="5376" width="9" style="805"/>
    <col min="5377" max="5377" width="12.6328125" style="805" customWidth="1"/>
    <col min="5378" max="5378" width="14.08984375" style="805" customWidth="1"/>
    <col min="5379" max="5379" width="4.6328125" style="805" customWidth="1"/>
    <col min="5380" max="5380" width="57.453125" style="805" customWidth="1"/>
    <col min="5381" max="5632" width="9" style="805"/>
    <col min="5633" max="5633" width="12.6328125" style="805" customWidth="1"/>
    <col min="5634" max="5634" width="14.08984375" style="805" customWidth="1"/>
    <col min="5635" max="5635" width="4.6328125" style="805" customWidth="1"/>
    <col min="5636" max="5636" width="57.453125" style="805" customWidth="1"/>
    <col min="5637" max="5888" width="9" style="805"/>
    <col min="5889" max="5889" width="12.6328125" style="805" customWidth="1"/>
    <col min="5890" max="5890" width="14.08984375" style="805" customWidth="1"/>
    <col min="5891" max="5891" width="4.6328125" style="805" customWidth="1"/>
    <col min="5892" max="5892" width="57.453125" style="805" customWidth="1"/>
    <col min="5893" max="6144" width="9" style="805"/>
    <col min="6145" max="6145" width="12.6328125" style="805" customWidth="1"/>
    <col min="6146" max="6146" width="14.08984375" style="805" customWidth="1"/>
    <col min="6147" max="6147" width="4.6328125" style="805" customWidth="1"/>
    <col min="6148" max="6148" width="57.453125" style="805" customWidth="1"/>
    <col min="6149" max="6400" width="9" style="805"/>
    <col min="6401" max="6401" width="12.6328125" style="805" customWidth="1"/>
    <col min="6402" max="6402" width="14.08984375" style="805" customWidth="1"/>
    <col min="6403" max="6403" width="4.6328125" style="805" customWidth="1"/>
    <col min="6404" max="6404" width="57.453125" style="805" customWidth="1"/>
    <col min="6405" max="6656" width="9" style="805"/>
    <col min="6657" max="6657" width="12.6328125" style="805" customWidth="1"/>
    <col min="6658" max="6658" width="14.08984375" style="805" customWidth="1"/>
    <col min="6659" max="6659" width="4.6328125" style="805" customWidth="1"/>
    <col min="6660" max="6660" width="57.453125" style="805" customWidth="1"/>
    <col min="6661" max="6912" width="9" style="805"/>
    <col min="6913" max="6913" width="12.6328125" style="805" customWidth="1"/>
    <col min="6914" max="6914" width="14.08984375" style="805" customWidth="1"/>
    <col min="6915" max="6915" width="4.6328125" style="805" customWidth="1"/>
    <col min="6916" max="6916" width="57.453125" style="805" customWidth="1"/>
    <col min="6917" max="7168" width="9" style="805"/>
    <col min="7169" max="7169" width="12.6328125" style="805" customWidth="1"/>
    <col min="7170" max="7170" width="14.08984375" style="805" customWidth="1"/>
    <col min="7171" max="7171" width="4.6328125" style="805" customWidth="1"/>
    <col min="7172" max="7172" width="57.453125" style="805" customWidth="1"/>
    <col min="7173" max="7424" width="9" style="805"/>
    <col min="7425" max="7425" width="12.6328125" style="805" customWidth="1"/>
    <col min="7426" max="7426" width="14.08984375" style="805" customWidth="1"/>
    <col min="7427" max="7427" width="4.6328125" style="805" customWidth="1"/>
    <col min="7428" max="7428" width="57.453125" style="805" customWidth="1"/>
    <col min="7429" max="7680" width="9" style="805"/>
    <col min="7681" max="7681" width="12.6328125" style="805" customWidth="1"/>
    <col min="7682" max="7682" width="14.08984375" style="805" customWidth="1"/>
    <col min="7683" max="7683" width="4.6328125" style="805" customWidth="1"/>
    <col min="7684" max="7684" width="57.453125" style="805" customWidth="1"/>
    <col min="7685" max="7936" width="9" style="805"/>
    <col min="7937" max="7937" width="12.6328125" style="805" customWidth="1"/>
    <col min="7938" max="7938" width="14.08984375" style="805" customWidth="1"/>
    <col min="7939" max="7939" width="4.6328125" style="805" customWidth="1"/>
    <col min="7940" max="7940" width="57.453125" style="805" customWidth="1"/>
    <col min="7941" max="8192" width="9" style="805"/>
    <col min="8193" max="8193" width="12.6328125" style="805" customWidth="1"/>
    <col min="8194" max="8194" width="14.08984375" style="805" customWidth="1"/>
    <col min="8195" max="8195" width="4.6328125" style="805" customWidth="1"/>
    <col min="8196" max="8196" width="57.453125" style="805" customWidth="1"/>
    <col min="8197" max="8448" width="9" style="805"/>
    <col min="8449" max="8449" width="12.6328125" style="805" customWidth="1"/>
    <col min="8450" max="8450" width="14.08984375" style="805" customWidth="1"/>
    <col min="8451" max="8451" width="4.6328125" style="805" customWidth="1"/>
    <col min="8452" max="8452" width="57.453125" style="805" customWidth="1"/>
    <col min="8453" max="8704" width="9" style="805"/>
    <col min="8705" max="8705" width="12.6328125" style="805" customWidth="1"/>
    <col min="8706" max="8706" width="14.08984375" style="805" customWidth="1"/>
    <col min="8707" max="8707" width="4.6328125" style="805" customWidth="1"/>
    <col min="8708" max="8708" width="57.453125" style="805" customWidth="1"/>
    <col min="8709" max="8960" width="9" style="805"/>
    <col min="8961" max="8961" width="12.6328125" style="805" customWidth="1"/>
    <col min="8962" max="8962" width="14.08984375" style="805" customWidth="1"/>
    <col min="8963" max="8963" width="4.6328125" style="805" customWidth="1"/>
    <col min="8964" max="8964" width="57.453125" style="805" customWidth="1"/>
    <col min="8965" max="9216" width="9" style="805"/>
    <col min="9217" max="9217" width="12.6328125" style="805" customWidth="1"/>
    <col min="9218" max="9218" width="14.08984375" style="805" customWidth="1"/>
    <col min="9219" max="9219" width="4.6328125" style="805" customWidth="1"/>
    <col min="9220" max="9220" width="57.453125" style="805" customWidth="1"/>
    <col min="9221" max="9472" width="9" style="805"/>
    <col min="9473" max="9473" width="12.6328125" style="805" customWidth="1"/>
    <col min="9474" max="9474" width="14.08984375" style="805" customWidth="1"/>
    <col min="9475" max="9475" width="4.6328125" style="805" customWidth="1"/>
    <col min="9476" max="9476" width="57.453125" style="805" customWidth="1"/>
    <col min="9477" max="9728" width="9" style="805"/>
    <col min="9729" max="9729" width="12.6328125" style="805" customWidth="1"/>
    <col min="9730" max="9730" width="14.08984375" style="805" customWidth="1"/>
    <col min="9731" max="9731" width="4.6328125" style="805" customWidth="1"/>
    <col min="9732" max="9732" width="57.453125" style="805" customWidth="1"/>
    <col min="9733" max="9984" width="9" style="805"/>
    <col min="9985" max="9985" width="12.6328125" style="805" customWidth="1"/>
    <col min="9986" max="9986" width="14.08984375" style="805" customWidth="1"/>
    <col min="9987" max="9987" width="4.6328125" style="805" customWidth="1"/>
    <col min="9988" max="9988" width="57.453125" style="805" customWidth="1"/>
    <col min="9989" max="10240" width="9" style="805"/>
    <col min="10241" max="10241" width="12.6328125" style="805" customWidth="1"/>
    <col min="10242" max="10242" width="14.08984375" style="805" customWidth="1"/>
    <col min="10243" max="10243" width="4.6328125" style="805" customWidth="1"/>
    <col min="10244" max="10244" width="57.453125" style="805" customWidth="1"/>
    <col min="10245" max="10496" width="9" style="805"/>
    <col min="10497" max="10497" width="12.6328125" style="805" customWidth="1"/>
    <col min="10498" max="10498" width="14.08984375" style="805" customWidth="1"/>
    <col min="10499" max="10499" width="4.6328125" style="805" customWidth="1"/>
    <col min="10500" max="10500" width="57.453125" style="805" customWidth="1"/>
    <col min="10501" max="10752" width="9" style="805"/>
    <col min="10753" max="10753" width="12.6328125" style="805" customWidth="1"/>
    <col min="10754" max="10754" width="14.08984375" style="805" customWidth="1"/>
    <col min="10755" max="10755" width="4.6328125" style="805" customWidth="1"/>
    <col min="10756" max="10756" width="57.453125" style="805" customWidth="1"/>
    <col min="10757" max="11008" width="9" style="805"/>
    <col min="11009" max="11009" width="12.6328125" style="805" customWidth="1"/>
    <col min="11010" max="11010" width="14.08984375" style="805" customWidth="1"/>
    <col min="11011" max="11011" width="4.6328125" style="805" customWidth="1"/>
    <col min="11012" max="11012" width="57.453125" style="805" customWidth="1"/>
    <col min="11013" max="11264" width="9" style="805"/>
    <col min="11265" max="11265" width="12.6328125" style="805" customWidth="1"/>
    <col min="11266" max="11266" width="14.08984375" style="805" customWidth="1"/>
    <col min="11267" max="11267" width="4.6328125" style="805" customWidth="1"/>
    <col min="11268" max="11268" width="57.453125" style="805" customWidth="1"/>
    <col min="11269" max="11520" width="9" style="805"/>
    <col min="11521" max="11521" width="12.6328125" style="805" customWidth="1"/>
    <col min="11522" max="11522" width="14.08984375" style="805" customWidth="1"/>
    <col min="11523" max="11523" width="4.6328125" style="805" customWidth="1"/>
    <col min="11524" max="11524" width="57.453125" style="805" customWidth="1"/>
    <col min="11525" max="11776" width="9" style="805"/>
    <col min="11777" max="11777" width="12.6328125" style="805" customWidth="1"/>
    <col min="11778" max="11778" width="14.08984375" style="805" customWidth="1"/>
    <col min="11779" max="11779" width="4.6328125" style="805" customWidth="1"/>
    <col min="11780" max="11780" width="57.453125" style="805" customWidth="1"/>
    <col min="11781" max="12032" width="9" style="805"/>
    <col min="12033" max="12033" width="12.6328125" style="805" customWidth="1"/>
    <col min="12034" max="12034" width="14.08984375" style="805" customWidth="1"/>
    <col min="12035" max="12035" width="4.6328125" style="805" customWidth="1"/>
    <col min="12036" max="12036" width="57.453125" style="805" customWidth="1"/>
    <col min="12037" max="12288" width="9" style="805"/>
    <col min="12289" max="12289" width="12.6328125" style="805" customWidth="1"/>
    <col min="12290" max="12290" width="14.08984375" style="805" customWidth="1"/>
    <col min="12291" max="12291" width="4.6328125" style="805" customWidth="1"/>
    <col min="12292" max="12292" width="57.453125" style="805" customWidth="1"/>
    <col min="12293" max="12544" width="9" style="805"/>
    <col min="12545" max="12545" width="12.6328125" style="805" customWidth="1"/>
    <col min="12546" max="12546" width="14.08984375" style="805" customWidth="1"/>
    <col min="12547" max="12547" width="4.6328125" style="805" customWidth="1"/>
    <col min="12548" max="12548" width="57.453125" style="805" customWidth="1"/>
    <col min="12549" max="12800" width="9" style="805"/>
    <col min="12801" max="12801" width="12.6328125" style="805" customWidth="1"/>
    <col min="12802" max="12802" width="14.08984375" style="805" customWidth="1"/>
    <col min="12803" max="12803" width="4.6328125" style="805" customWidth="1"/>
    <col min="12804" max="12804" width="57.453125" style="805" customWidth="1"/>
    <col min="12805" max="13056" width="9" style="805"/>
    <col min="13057" max="13057" width="12.6328125" style="805" customWidth="1"/>
    <col min="13058" max="13058" width="14.08984375" style="805" customWidth="1"/>
    <col min="13059" max="13059" width="4.6328125" style="805" customWidth="1"/>
    <col min="13060" max="13060" width="57.453125" style="805" customWidth="1"/>
    <col min="13061" max="13312" width="9" style="805"/>
    <col min="13313" max="13313" width="12.6328125" style="805" customWidth="1"/>
    <col min="13314" max="13314" width="14.08984375" style="805" customWidth="1"/>
    <col min="13315" max="13315" width="4.6328125" style="805" customWidth="1"/>
    <col min="13316" max="13316" width="57.453125" style="805" customWidth="1"/>
    <col min="13317" max="13568" width="9" style="805"/>
    <col min="13569" max="13569" width="12.6328125" style="805" customWidth="1"/>
    <col min="13570" max="13570" width="14.08984375" style="805" customWidth="1"/>
    <col min="13571" max="13571" width="4.6328125" style="805" customWidth="1"/>
    <col min="13572" max="13572" width="57.453125" style="805" customWidth="1"/>
    <col min="13573" max="13824" width="9" style="805"/>
    <col min="13825" max="13825" width="12.6328125" style="805" customWidth="1"/>
    <col min="13826" max="13826" width="14.08984375" style="805" customWidth="1"/>
    <col min="13827" max="13827" width="4.6328125" style="805" customWidth="1"/>
    <col min="13828" max="13828" width="57.453125" style="805" customWidth="1"/>
    <col min="13829" max="14080" width="9" style="805"/>
    <col min="14081" max="14081" width="12.6328125" style="805" customWidth="1"/>
    <col min="14082" max="14082" width="14.08984375" style="805" customWidth="1"/>
    <col min="14083" max="14083" width="4.6328125" style="805" customWidth="1"/>
    <col min="14084" max="14084" width="57.453125" style="805" customWidth="1"/>
    <col min="14085" max="14336" width="9" style="805"/>
    <col min="14337" max="14337" width="12.6328125" style="805" customWidth="1"/>
    <col min="14338" max="14338" width="14.08984375" style="805" customWidth="1"/>
    <col min="14339" max="14339" width="4.6328125" style="805" customWidth="1"/>
    <col min="14340" max="14340" width="57.453125" style="805" customWidth="1"/>
    <col min="14341" max="14592" width="9" style="805"/>
    <col min="14593" max="14593" width="12.6328125" style="805" customWidth="1"/>
    <col min="14594" max="14594" width="14.08984375" style="805" customWidth="1"/>
    <col min="14595" max="14595" width="4.6328125" style="805" customWidth="1"/>
    <col min="14596" max="14596" width="57.453125" style="805" customWidth="1"/>
    <col min="14597" max="14848" width="9" style="805"/>
    <col min="14849" max="14849" width="12.6328125" style="805" customWidth="1"/>
    <col min="14850" max="14850" width="14.08984375" style="805" customWidth="1"/>
    <col min="14851" max="14851" width="4.6328125" style="805" customWidth="1"/>
    <col min="14852" max="14852" width="57.453125" style="805" customWidth="1"/>
    <col min="14853" max="15104" width="9" style="805"/>
    <col min="15105" max="15105" width="12.6328125" style="805" customWidth="1"/>
    <col min="15106" max="15106" width="14.08984375" style="805" customWidth="1"/>
    <col min="15107" max="15107" width="4.6328125" style="805" customWidth="1"/>
    <col min="15108" max="15108" width="57.453125" style="805" customWidth="1"/>
    <col min="15109" max="15360" width="9" style="805"/>
    <col min="15361" max="15361" width="12.6328125" style="805" customWidth="1"/>
    <col min="15362" max="15362" width="14.08984375" style="805" customWidth="1"/>
    <col min="15363" max="15363" width="4.6328125" style="805" customWidth="1"/>
    <col min="15364" max="15364" width="57.453125" style="805" customWidth="1"/>
    <col min="15365" max="15616" width="9" style="805"/>
    <col min="15617" max="15617" width="12.6328125" style="805" customWidth="1"/>
    <col min="15618" max="15618" width="14.08984375" style="805" customWidth="1"/>
    <col min="15619" max="15619" width="4.6328125" style="805" customWidth="1"/>
    <col min="15620" max="15620" width="57.453125" style="805" customWidth="1"/>
    <col min="15621" max="15872" width="9" style="805"/>
    <col min="15873" max="15873" width="12.6328125" style="805" customWidth="1"/>
    <col min="15874" max="15874" width="14.08984375" style="805" customWidth="1"/>
    <col min="15875" max="15875" width="4.6328125" style="805" customWidth="1"/>
    <col min="15876" max="15876" width="57.453125" style="805" customWidth="1"/>
    <col min="15877" max="16128" width="9" style="805"/>
    <col min="16129" max="16129" width="12.6328125" style="805" customWidth="1"/>
    <col min="16130" max="16130" width="14.08984375" style="805" customWidth="1"/>
    <col min="16131" max="16131" width="4.6328125" style="805" customWidth="1"/>
    <col min="16132" max="16132" width="57.453125" style="805" customWidth="1"/>
    <col min="16133" max="16384" width="9" style="805"/>
  </cols>
  <sheetData>
    <row r="1" spans="1:4" ht="14.25" customHeight="1">
      <c r="A1" s="804"/>
      <c r="B1" s="804"/>
      <c r="C1" s="804"/>
      <c r="D1" s="804"/>
    </row>
    <row r="2" spans="1:4" ht="29.25" customHeight="1" thickBot="1">
      <c r="A2" s="2586" t="s">
        <v>602</v>
      </c>
      <c r="B2" s="2586"/>
      <c r="C2" s="2586"/>
      <c r="D2" s="2586"/>
    </row>
    <row r="3" spans="1:4" ht="25" customHeight="1">
      <c r="A3" s="2587" t="s">
        <v>603</v>
      </c>
      <c r="B3" s="2588"/>
      <c r="C3" s="2589">
        <f>各項目入力表!B3</f>
        <v>0</v>
      </c>
      <c r="D3" s="2590"/>
    </row>
    <row r="4" spans="1:4" ht="25" customHeight="1" thickBot="1">
      <c r="A4" s="2591" t="s">
        <v>604</v>
      </c>
      <c r="B4" s="2592"/>
      <c r="C4" s="2593">
        <f>各項目入力表!F4</f>
        <v>0</v>
      </c>
      <c r="D4" s="2594"/>
    </row>
    <row r="5" spans="1:4" ht="25" customHeight="1">
      <c r="A5" s="806" t="s">
        <v>605</v>
      </c>
      <c r="B5" s="807" t="s">
        <v>606</v>
      </c>
      <c r="C5" s="2595" t="s">
        <v>607</v>
      </c>
      <c r="D5" s="2596"/>
    </row>
    <row r="6" spans="1:4" ht="25" customHeight="1">
      <c r="A6" s="808" t="s">
        <v>608</v>
      </c>
      <c r="B6" s="2583" t="s">
        <v>609</v>
      </c>
      <c r="C6" s="810"/>
      <c r="D6" s="811" t="s">
        <v>610</v>
      </c>
    </row>
    <row r="7" spans="1:4" ht="25" customHeight="1">
      <c r="A7" s="812"/>
      <c r="B7" s="2584"/>
      <c r="C7" s="810"/>
      <c r="D7" s="814" t="s">
        <v>611</v>
      </c>
    </row>
    <row r="8" spans="1:4" ht="25" customHeight="1">
      <c r="A8" s="815"/>
      <c r="B8" s="2584"/>
      <c r="C8" s="810"/>
      <c r="D8" s="814" t="s">
        <v>612</v>
      </c>
    </row>
    <row r="9" spans="1:4" ht="40" customHeight="1">
      <c r="A9" s="817"/>
      <c r="B9" s="2585"/>
      <c r="C9" s="810"/>
      <c r="D9" s="819" t="s">
        <v>613</v>
      </c>
    </row>
    <row r="10" spans="1:4" ht="25" customHeight="1">
      <c r="A10" s="817"/>
      <c r="B10" s="820" t="s">
        <v>614</v>
      </c>
      <c r="C10" s="821"/>
      <c r="D10" s="822" t="s">
        <v>615</v>
      </c>
    </row>
    <row r="11" spans="1:4" ht="30" customHeight="1">
      <c r="A11" s="817"/>
      <c r="B11" s="823"/>
      <c r="C11" s="810"/>
      <c r="D11" s="824" t="s">
        <v>616</v>
      </c>
    </row>
    <row r="12" spans="1:4" ht="30" customHeight="1">
      <c r="A12" s="817"/>
      <c r="B12" s="818"/>
      <c r="C12" s="810"/>
      <c r="D12" s="825" t="s">
        <v>617</v>
      </c>
    </row>
    <row r="13" spans="1:4" ht="25" customHeight="1">
      <c r="A13" s="817"/>
      <c r="B13" s="818"/>
      <c r="C13" s="810"/>
      <c r="D13" s="814" t="s">
        <v>618</v>
      </c>
    </row>
    <row r="14" spans="1:4" ht="25" customHeight="1">
      <c r="A14" s="817"/>
      <c r="B14" s="818"/>
      <c r="C14" s="810"/>
      <c r="D14" s="814" t="s">
        <v>619</v>
      </c>
    </row>
    <row r="15" spans="1:4" ht="25" customHeight="1">
      <c r="A15" s="817"/>
      <c r="B15" s="818"/>
      <c r="C15" s="810"/>
      <c r="D15" s="814" t="s">
        <v>620</v>
      </c>
    </row>
    <row r="16" spans="1:4" ht="25" customHeight="1">
      <c r="A16" s="817"/>
      <c r="B16" s="818"/>
      <c r="C16" s="810"/>
      <c r="D16" s="814" t="s">
        <v>621</v>
      </c>
    </row>
    <row r="17" spans="1:4" ht="25" customHeight="1">
      <c r="A17" s="817"/>
      <c r="B17" s="818"/>
      <c r="C17" s="810"/>
      <c r="D17" s="826" t="s">
        <v>622</v>
      </c>
    </row>
    <row r="18" spans="1:4" ht="25" customHeight="1">
      <c r="A18" s="817"/>
      <c r="B18" s="827"/>
      <c r="C18" s="810"/>
      <c r="D18" s="826" t="s">
        <v>623</v>
      </c>
    </row>
    <row r="19" spans="1:4" ht="25" customHeight="1">
      <c r="A19" s="817"/>
      <c r="B19" s="828"/>
      <c r="C19" s="829"/>
      <c r="D19" s="826" t="s">
        <v>624</v>
      </c>
    </row>
    <row r="20" spans="1:4" ht="25" customHeight="1">
      <c r="A20" s="817"/>
      <c r="B20" s="828"/>
      <c r="C20" s="829"/>
      <c r="D20" s="826" t="s">
        <v>625</v>
      </c>
    </row>
    <row r="21" spans="1:4" ht="25" customHeight="1">
      <c r="A21" s="817"/>
      <c r="B21" s="828"/>
      <c r="C21" s="829"/>
      <c r="D21" s="826" t="s">
        <v>626</v>
      </c>
    </row>
    <row r="22" spans="1:4" ht="25" customHeight="1">
      <c r="A22" s="817"/>
      <c r="B22" s="828"/>
      <c r="C22" s="829"/>
      <c r="D22" s="826" t="s">
        <v>627</v>
      </c>
    </row>
    <row r="23" spans="1:4" ht="25" customHeight="1">
      <c r="A23" s="817"/>
      <c r="B23" s="828"/>
      <c r="C23" s="829"/>
      <c r="D23" s="826" t="s">
        <v>628</v>
      </c>
    </row>
    <row r="24" spans="1:4" ht="25" customHeight="1">
      <c r="A24" s="817"/>
      <c r="B24" s="828"/>
      <c r="C24" s="829"/>
      <c r="D24" s="826" t="s">
        <v>629</v>
      </c>
    </row>
    <row r="25" spans="1:4" ht="25" customHeight="1">
      <c r="A25" s="817"/>
      <c r="B25" s="828"/>
      <c r="C25" s="829"/>
      <c r="D25" s="814" t="s">
        <v>630</v>
      </c>
    </row>
    <row r="26" spans="1:4" ht="25" customHeight="1">
      <c r="A26" s="817"/>
      <c r="B26" s="830"/>
      <c r="C26" s="829"/>
      <c r="D26" s="814" t="s">
        <v>612</v>
      </c>
    </row>
    <row r="27" spans="1:4" ht="40" customHeight="1">
      <c r="A27" s="817"/>
      <c r="B27" s="830"/>
      <c r="C27" s="829"/>
      <c r="D27" s="831" t="s">
        <v>613</v>
      </c>
    </row>
    <row r="28" spans="1:4" ht="25" customHeight="1">
      <c r="A28" s="817"/>
      <c r="B28" s="832" t="s">
        <v>631</v>
      </c>
      <c r="C28" s="833"/>
      <c r="D28" s="834" t="s">
        <v>632</v>
      </c>
    </row>
    <row r="29" spans="1:4" ht="25" customHeight="1">
      <c r="A29" s="817"/>
      <c r="B29" s="828"/>
      <c r="C29" s="829"/>
      <c r="D29" s="814" t="s">
        <v>633</v>
      </c>
    </row>
    <row r="30" spans="1:4" ht="25" customHeight="1">
      <c r="A30" s="817"/>
      <c r="B30" s="830"/>
      <c r="C30" s="829"/>
      <c r="D30" s="814" t="s">
        <v>634</v>
      </c>
    </row>
    <row r="31" spans="1:4" ht="25" customHeight="1">
      <c r="A31" s="817"/>
      <c r="B31" s="830"/>
      <c r="C31" s="829"/>
      <c r="D31" s="814" t="s">
        <v>635</v>
      </c>
    </row>
    <row r="32" spans="1:4" ht="25" customHeight="1">
      <c r="A32" s="817"/>
      <c r="B32" s="830"/>
      <c r="C32" s="829"/>
      <c r="D32" s="814" t="s">
        <v>636</v>
      </c>
    </row>
    <row r="33" spans="1:4" ht="25" customHeight="1">
      <c r="A33" s="817"/>
      <c r="B33" s="830"/>
      <c r="C33" s="829"/>
      <c r="D33" s="814" t="s">
        <v>612</v>
      </c>
    </row>
    <row r="34" spans="1:4" ht="40" customHeight="1">
      <c r="A34" s="817"/>
      <c r="B34" s="830"/>
      <c r="C34" s="835"/>
      <c r="D34" s="836" t="s">
        <v>613</v>
      </c>
    </row>
    <row r="35" spans="1:4" ht="30" customHeight="1">
      <c r="A35" s="817"/>
      <c r="B35" s="837" t="s">
        <v>637</v>
      </c>
      <c r="C35" s="829"/>
      <c r="D35" s="838" t="s">
        <v>638</v>
      </c>
    </row>
    <row r="36" spans="1:4" ht="30" customHeight="1">
      <c r="A36" s="815"/>
      <c r="B36" s="830"/>
      <c r="C36" s="829"/>
      <c r="D36" s="825" t="s">
        <v>639</v>
      </c>
    </row>
    <row r="37" spans="1:4" ht="25" customHeight="1">
      <c r="A37" s="817"/>
      <c r="B37" s="830"/>
      <c r="C37" s="829"/>
      <c r="D37" s="814" t="s">
        <v>640</v>
      </c>
    </row>
    <row r="38" spans="1:4" ht="30" customHeight="1">
      <c r="A38" s="817"/>
      <c r="B38" s="830"/>
      <c r="C38" s="829"/>
      <c r="D38" s="825" t="s">
        <v>641</v>
      </c>
    </row>
    <row r="39" spans="1:4" ht="25" customHeight="1">
      <c r="A39" s="817"/>
      <c r="B39" s="830"/>
      <c r="C39" s="829"/>
      <c r="D39" s="814" t="s">
        <v>642</v>
      </c>
    </row>
    <row r="40" spans="1:4" ht="25" customHeight="1">
      <c r="A40" s="817"/>
      <c r="B40" s="830"/>
      <c r="C40" s="829"/>
      <c r="D40" s="814" t="s">
        <v>643</v>
      </c>
    </row>
    <row r="41" spans="1:4" ht="25" customHeight="1">
      <c r="A41" s="817"/>
      <c r="B41" s="830"/>
      <c r="C41" s="829"/>
      <c r="D41" s="814" t="s">
        <v>644</v>
      </c>
    </row>
    <row r="42" spans="1:4" ht="25" customHeight="1">
      <c r="A42" s="817"/>
      <c r="B42" s="830"/>
      <c r="C42" s="829"/>
      <c r="D42" s="814" t="s">
        <v>645</v>
      </c>
    </row>
    <row r="43" spans="1:4" ht="25" customHeight="1">
      <c r="A43" s="817"/>
      <c r="B43" s="830"/>
      <c r="C43" s="829"/>
      <c r="D43" s="814" t="s">
        <v>612</v>
      </c>
    </row>
    <row r="44" spans="1:4" ht="40" customHeight="1">
      <c r="A44" s="817"/>
      <c r="B44" s="830"/>
      <c r="C44" s="829"/>
      <c r="D44" s="831" t="s">
        <v>613</v>
      </c>
    </row>
    <row r="45" spans="1:4" ht="25" customHeight="1">
      <c r="A45" s="817"/>
      <c r="B45" s="837" t="s">
        <v>646</v>
      </c>
      <c r="C45" s="833"/>
      <c r="D45" s="839" t="s">
        <v>647</v>
      </c>
    </row>
    <row r="46" spans="1:4" ht="25" customHeight="1">
      <c r="A46" s="817"/>
      <c r="B46" s="830"/>
      <c r="C46" s="829"/>
      <c r="D46" s="840" t="s">
        <v>648</v>
      </c>
    </row>
    <row r="47" spans="1:4" ht="25" customHeight="1">
      <c r="A47" s="817"/>
      <c r="B47" s="830"/>
      <c r="C47" s="829"/>
      <c r="D47" s="840" t="s">
        <v>649</v>
      </c>
    </row>
    <row r="48" spans="1:4" ht="25" customHeight="1">
      <c r="A48" s="817"/>
      <c r="B48" s="830"/>
      <c r="C48" s="829"/>
      <c r="D48" s="840" t="s">
        <v>650</v>
      </c>
    </row>
    <row r="49" spans="1:4" ht="25" customHeight="1">
      <c r="A49" s="817"/>
      <c r="B49" s="830"/>
      <c r="C49" s="829"/>
      <c r="D49" s="840" t="s">
        <v>651</v>
      </c>
    </row>
    <row r="50" spans="1:4" ht="25" customHeight="1">
      <c r="A50" s="817"/>
      <c r="B50" s="830"/>
      <c r="C50" s="829"/>
      <c r="D50" s="840" t="s">
        <v>652</v>
      </c>
    </row>
    <row r="51" spans="1:4" ht="40" customHeight="1">
      <c r="A51" s="817"/>
      <c r="B51" s="830"/>
      <c r="C51" s="829"/>
      <c r="D51" s="831" t="s">
        <v>613</v>
      </c>
    </row>
    <row r="52" spans="1:4" ht="20.149999999999999" customHeight="1">
      <c r="A52" s="817"/>
      <c r="B52" s="837" t="s">
        <v>653</v>
      </c>
      <c r="C52" s="821"/>
      <c r="D52" s="841" t="s">
        <v>654</v>
      </c>
    </row>
    <row r="53" spans="1:4" ht="20.149999999999999" customHeight="1">
      <c r="A53" s="817"/>
      <c r="B53" s="829"/>
      <c r="C53" s="810"/>
      <c r="D53" s="814" t="s">
        <v>612</v>
      </c>
    </row>
    <row r="54" spans="1:4" ht="40" customHeight="1">
      <c r="A54" s="817"/>
      <c r="B54" s="810"/>
      <c r="C54" s="829"/>
      <c r="D54" s="831" t="s">
        <v>613</v>
      </c>
    </row>
    <row r="55" spans="1:4" ht="20.149999999999999" customHeight="1">
      <c r="A55" s="842"/>
      <c r="B55" s="810"/>
      <c r="C55" s="829"/>
      <c r="D55" s="814" t="s">
        <v>612</v>
      </c>
    </row>
    <row r="56" spans="1:4" ht="40" customHeight="1" thickBot="1">
      <c r="A56" s="843"/>
      <c r="B56" s="844"/>
      <c r="C56" s="845"/>
      <c r="D56" s="846" t="s">
        <v>613</v>
      </c>
    </row>
    <row r="57" spans="1:4" ht="54.75" customHeight="1">
      <c r="A57" s="2581" t="s">
        <v>655</v>
      </c>
      <c r="B57" s="2582"/>
      <c r="C57" s="2582"/>
      <c r="D57" s="2582"/>
    </row>
    <row r="58" spans="1:4" ht="25" customHeight="1"/>
    <row r="59" spans="1:4" ht="25" customHeight="1"/>
    <row r="60" spans="1:4" ht="25" customHeight="1"/>
    <row r="61" spans="1:4" ht="25" customHeight="1"/>
    <row r="62" spans="1:4" ht="25" customHeight="1"/>
    <row r="63" spans="1:4" ht="25" customHeight="1"/>
    <row r="64" spans="1:4" ht="25" customHeight="1"/>
    <row r="65" ht="25" customHeight="1"/>
    <row r="66" ht="25" customHeight="1"/>
    <row r="67" ht="25" customHeight="1"/>
    <row r="68" ht="25" customHeight="1"/>
    <row r="69" ht="25" customHeight="1"/>
    <row r="70" ht="25" customHeight="1"/>
    <row r="71" ht="25" customHeight="1"/>
    <row r="72" ht="25" customHeight="1"/>
    <row r="73" ht="25" customHeight="1"/>
    <row r="74" ht="25" customHeight="1"/>
    <row r="75" ht="25" customHeight="1"/>
    <row r="76" ht="25" customHeight="1"/>
    <row r="77" ht="25" customHeight="1"/>
    <row r="78" ht="25" customHeight="1"/>
    <row r="79" ht="25" customHeight="1"/>
    <row r="8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row r="93" ht="25" customHeight="1"/>
    <row r="94" ht="25" customHeight="1"/>
    <row r="95" ht="25" customHeight="1"/>
    <row r="96" ht="25" customHeight="1"/>
    <row r="97" ht="25" customHeight="1"/>
    <row r="98" ht="25" customHeight="1"/>
    <row r="99" ht="25" customHeight="1"/>
    <row r="100" ht="25" customHeight="1"/>
    <row r="101" ht="25" customHeight="1"/>
    <row r="102" ht="25" customHeight="1"/>
    <row r="103" ht="25" customHeight="1"/>
    <row r="104" ht="25" customHeight="1"/>
    <row r="105" ht="25" customHeight="1"/>
    <row r="106" ht="25" customHeight="1"/>
    <row r="107" ht="25" customHeight="1"/>
    <row r="108" ht="25" customHeight="1"/>
    <row r="109" ht="25" customHeight="1"/>
    <row r="110" ht="25" customHeight="1"/>
    <row r="111" ht="25" customHeight="1"/>
  </sheetData>
  <mergeCells count="8">
    <mergeCell ref="A57:D57"/>
    <mergeCell ref="B6:B9"/>
    <mergeCell ref="A2:D2"/>
    <mergeCell ref="A3:B3"/>
    <mergeCell ref="C3:D3"/>
    <mergeCell ref="A4:B4"/>
    <mergeCell ref="C4:D4"/>
    <mergeCell ref="C5:D5"/>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明朝,標準"&amp;8&amp;K00-029平塚市工事成績評定要領関係　様式１</oddHeader>
  </headerFooter>
  <rowBreaks count="1" manualBreakCount="1">
    <brk id="2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63201" r:id="rId4" name="Check Box 1">
              <controlPr defaultSize="0" autoFill="0" autoLine="0" autoPict="0">
                <anchor moveWithCells="1">
                  <from>
                    <xdr:col>2</xdr:col>
                    <xdr:colOff>38100</xdr:colOff>
                    <xdr:row>5</xdr:row>
                    <xdr:rowOff>107950</xdr:rowOff>
                  </from>
                  <to>
                    <xdr:col>2</xdr:col>
                    <xdr:colOff>298450</xdr:colOff>
                    <xdr:row>5</xdr:row>
                    <xdr:rowOff>260350</xdr:rowOff>
                  </to>
                </anchor>
              </controlPr>
            </control>
          </mc:Choice>
        </mc:AlternateContent>
        <mc:AlternateContent xmlns:mc="http://schemas.openxmlformats.org/markup-compatibility/2006">
          <mc:Choice Requires="x14">
            <control shapeId="563202" r:id="rId5" name="Check Box 2">
              <controlPr defaultSize="0" autoFill="0" autoLine="0" autoPict="0">
                <anchor moveWithCells="1">
                  <from>
                    <xdr:col>2</xdr:col>
                    <xdr:colOff>38100</xdr:colOff>
                    <xdr:row>6</xdr:row>
                    <xdr:rowOff>88900</xdr:rowOff>
                  </from>
                  <to>
                    <xdr:col>2</xdr:col>
                    <xdr:colOff>298450</xdr:colOff>
                    <xdr:row>6</xdr:row>
                    <xdr:rowOff>241300</xdr:rowOff>
                  </to>
                </anchor>
              </controlPr>
            </control>
          </mc:Choice>
        </mc:AlternateContent>
        <mc:AlternateContent xmlns:mc="http://schemas.openxmlformats.org/markup-compatibility/2006">
          <mc:Choice Requires="x14">
            <control shapeId="563203" r:id="rId6" name="Check Box 3">
              <controlPr defaultSize="0" autoFill="0" autoLine="0" autoPict="0">
                <anchor moveWithCells="1">
                  <from>
                    <xdr:col>2</xdr:col>
                    <xdr:colOff>38100</xdr:colOff>
                    <xdr:row>7</xdr:row>
                    <xdr:rowOff>88900</xdr:rowOff>
                  </from>
                  <to>
                    <xdr:col>2</xdr:col>
                    <xdr:colOff>298450</xdr:colOff>
                    <xdr:row>7</xdr:row>
                    <xdr:rowOff>241300</xdr:rowOff>
                  </to>
                </anchor>
              </controlPr>
            </control>
          </mc:Choice>
        </mc:AlternateContent>
        <mc:AlternateContent xmlns:mc="http://schemas.openxmlformats.org/markup-compatibility/2006">
          <mc:Choice Requires="x14">
            <control shapeId="563204" r:id="rId7" name="Check Box 4">
              <controlPr defaultSize="0" autoFill="0" autoLine="0" autoPict="0">
                <anchor moveWithCells="1">
                  <from>
                    <xdr:col>2</xdr:col>
                    <xdr:colOff>50800</xdr:colOff>
                    <xdr:row>9</xdr:row>
                    <xdr:rowOff>127000</xdr:rowOff>
                  </from>
                  <to>
                    <xdr:col>2</xdr:col>
                    <xdr:colOff>298450</xdr:colOff>
                    <xdr:row>9</xdr:row>
                    <xdr:rowOff>279400</xdr:rowOff>
                  </to>
                </anchor>
              </controlPr>
            </control>
          </mc:Choice>
        </mc:AlternateContent>
        <mc:AlternateContent xmlns:mc="http://schemas.openxmlformats.org/markup-compatibility/2006">
          <mc:Choice Requires="x14">
            <control shapeId="563205" r:id="rId8" name="Check Box 5">
              <controlPr defaultSize="0" autoFill="0" autoLine="0" autoPict="0">
                <anchor moveWithCells="1">
                  <from>
                    <xdr:col>2</xdr:col>
                    <xdr:colOff>50800</xdr:colOff>
                    <xdr:row>10</xdr:row>
                    <xdr:rowOff>127000</xdr:rowOff>
                  </from>
                  <to>
                    <xdr:col>2</xdr:col>
                    <xdr:colOff>298450</xdr:colOff>
                    <xdr:row>10</xdr:row>
                    <xdr:rowOff>279400</xdr:rowOff>
                  </to>
                </anchor>
              </controlPr>
            </control>
          </mc:Choice>
        </mc:AlternateContent>
        <mc:AlternateContent xmlns:mc="http://schemas.openxmlformats.org/markup-compatibility/2006">
          <mc:Choice Requires="x14">
            <control shapeId="563206" r:id="rId9" name="Check Box 6">
              <controlPr defaultSize="0" autoFill="0" autoLine="0" autoPict="0">
                <anchor moveWithCells="1">
                  <from>
                    <xdr:col>2</xdr:col>
                    <xdr:colOff>50800</xdr:colOff>
                    <xdr:row>11</xdr:row>
                    <xdr:rowOff>127000</xdr:rowOff>
                  </from>
                  <to>
                    <xdr:col>2</xdr:col>
                    <xdr:colOff>298450</xdr:colOff>
                    <xdr:row>11</xdr:row>
                    <xdr:rowOff>279400</xdr:rowOff>
                  </to>
                </anchor>
              </controlPr>
            </control>
          </mc:Choice>
        </mc:AlternateContent>
        <mc:AlternateContent xmlns:mc="http://schemas.openxmlformats.org/markup-compatibility/2006">
          <mc:Choice Requires="x14">
            <control shapeId="563207" r:id="rId10" name="Check Box 7">
              <controlPr defaultSize="0" autoFill="0" autoLine="0" autoPict="0">
                <anchor moveWithCells="1">
                  <from>
                    <xdr:col>2</xdr:col>
                    <xdr:colOff>50800</xdr:colOff>
                    <xdr:row>12</xdr:row>
                    <xdr:rowOff>127000</xdr:rowOff>
                  </from>
                  <to>
                    <xdr:col>2</xdr:col>
                    <xdr:colOff>298450</xdr:colOff>
                    <xdr:row>12</xdr:row>
                    <xdr:rowOff>279400</xdr:rowOff>
                  </to>
                </anchor>
              </controlPr>
            </control>
          </mc:Choice>
        </mc:AlternateContent>
        <mc:AlternateContent xmlns:mc="http://schemas.openxmlformats.org/markup-compatibility/2006">
          <mc:Choice Requires="x14">
            <control shapeId="563208" r:id="rId11" name="Check Box 8">
              <controlPr defaultSize="0" autoFill="0" autoLine="0" autoPict="0">
                <anchor moveWithCells="1">
                  <from>
                    <xdr:col>2</xdr:col>
                    <xdr:colOff>50800</xdr:colOff>
                    <xdr:row>13</xdr:row>
                    <xdr:rowOff>127000</xdr:rowOff>
                  </from>
                  <to>
                    <xdr:col>2</xdr:col>
                    <xdr:colOff>298450</xdr:colOff>
                    <xdr:row>13</xdr:row>
                    <xdr:rowOff>279400</xdr:rowOff>
                  </to>
                </anchor>
              </controlPr>
            </control>
          </mc:Choice>
        </mc:AlternateContent>
        <mc:AlternateContent xmlns:mc="http://schemas.openxmlformats.org/markup-compatibility/2006">
          <mc:Choice Requires="x14">
            <control shapeId="563209" r:id="rId12" name="Check Box 9">
              <controlPr defaultSize="0" autoFill="0" autoLine="0" autoPict="0">
                <anchor moveWithCells="1">
                  <from>
                    <xdr:col>2</xdr:col>
                    <xdr:colOff>50800</xdr:colOff>
                    <xdr:row>14</xdr:row>
                    <xdr:rowOff>127000</xdr:rowOff>
                  </from>
                  <to>
                    <xdr:col>2</xdr:col>
                    <xdr:colOff>298450</xdr:colOff>
                    <xdr:row>14</xdr:row>
                    <xdr:rowOff>279400</xdr:rowOff>
                  </to>
                </anchor>
              </controlPr>
            </control>
          </mc:Choice>
        </mc:AlternateContent>
        <mc:AlternateContent xmlns:mc="http://schemas.openxmlformats.org/markup-compatibility/2006">
          <mc:Choice Requires="x14">
            <control shapeId="563210" r:id="rId13" name="Check Box 10">
              <controlPr defaultSize="0" autoFill="0" autoLine="0" autoPict="0">
                <anchor moveWithCells="1">
                  <from>
                    <xdr:col>2</xdr:col>
                    <xdr:colOff>50800</xdr:colOff>
                    <xdr:row>15</xdr:row>
                    <xdr:rowOff>127000</xdr:rowOff>
                  </from>
                  <to>
                    <xdr:col>2</xdr:col>
                    <xdr:colOff>298450</xdr:colOff>
                    <xdr:row>15</xdr:row>
                    <xdr:rowOff>279400</xdr:rowOff>
                  </to>
                </anchor>
              </controlPr>
            </control>
          </mc:Choice>
        </mc:AlternateContent>
        <mc:AlternateContent xmlns:mc="http://schemas.openxmlformats.org/markup-compatibility/2006">
          <mc:Choice Requires="x14">
            <control shapeId="563211" r:id="rId14" name="Check Box 11">
              <controlPr defaultSize="0" autoFill="0" autoLine="0" autoPict="0">
                <anchor moveWithCells="1">
                  <from>
                    <xdr:col>2</xdr:col>
                    <xdr:colOff>50800</xdr:colOff>
                    <xdr:row>16</xdr:row>
                    <xdr:rowOff>127000</xdr:rowOff>
                  </from>
                  <to>
                    <xdr:col>2</xdr:col>
                    <xdr:colOff>298450</xdr:colOff>
                    <xdr:row>16</xdr:row>
                    <xdr:rowOff>279400</xdr:rowOff>
                  </to>
                </anchor>
              </controlPr>
            </control>
          </mc:Choice>
        </mc:AlternateContent>
        <mc:AlternateContent xmlns:mc="http://schemas.openxmlformats.org/markup-compatibility/2006">
          <mc:Choice Requires="x14">
            <control shapeId="563212" r:id="rId15" name="Check Box 12">
              <controlPr defaultSize="0" autoFill="0" autoLine="0" autoPict="0">
                <anchor moveWithCells="1">
                  <from>
                    <xdr:col>2</xdr:col>
                    <xdr:colOff>50800</xdr:colOff>
                    <xdr:row>17</xdr:row>
                    <xdr:rowOff>76200</xdr:rowOff>
                  </from>
                  <to>
                    <xdr:col>2</xdr:col>
                    <xdr:colOff>298450</xdr:colOff>
                    <xdr:row>17</xdr:row>
                    <xdr:rowOff>228600</xdr:rowOff>
                  </to>
                </anchor>
              </controlPr>
            </control>
          </mc:Choice>
        </mc:AlternateContent>
        <mc:AlternateContent xmlns:mc="http://schemas.openxmlformats.org/markup-compatibility/2006">
          <mc:Choice Requires="x14">
            <control shapeId="563213" r:id="rId16" name="Check Box 13">
              <controlPr defaultSize="0" autoFill="0" autoLine="0" autoPict="0">
                <anchor moveWithCells="1">
                  <from>
                    <xdr:col>2</xdr:col>
                    <xdr:colOff>50800</xdr:colOff>
                    <xdr:row>18</xdr:row>
                    <xdr:rowOff>127000</xdr:rowOff>
                  </from>
                  <to>
                    <xdr:col>2</xdr:col>
                    <xdr:colOff>298450</xdr:colOff>
                    <xdr:row>18</xdr:row>
                    <xdr:rowOff>279400</xdr:rowOff>
                  </to>
                </anchor>
              </controlPr>
            </control>
          </mc:Choice>
        </mc:AlternateContent>
        <mc:AlternateContent xmlns:mc="http://schemas.openxmlformats.org/markup-compatibility/2006">
          <mc:Choice Requires="x14">
            <control shapeId="563214" r:id="rId17" name="Check Box 14">
              <controlPr defaultSize="0" autoFill="0" autoLine="0" autoPict="0">
                <anchor moveWithCells="1">
                  <from>
                    <xdr:col>2</xdr:col>
                    <xdr:colOff>50800</xdr:colOff>
                    <xdr:row>19</xdr:row>
                    <xdr:rowOff>127000</xdr:rowOff>
                  </from>
                  <to>
                    <xdr:col>2</xdr:col>
                    <xdr:colOff>298450</xdr:colOff>
                    <xdr:row>19</xdr:row>
                    <xdr:rowOff>279400</xdr:rowOff>
                  </to>
                </anchor>
              </controlPr>
            </control>
          </mc:Choice>
        </mc:AlternateContent>
        <mc:AlternateContent xmlns:mc="http://schemas.openxmlformats.org/markup-compatibility/2006">
          <mc:Choice Requires="x14">
            <control shapeId="563215" r:id="rId18" name="Check Box 15">
              <controlPr defaultSize="0" autoFill="0" autoLine="0" autoPict="0">
                <anchor moveWithCells="1">
                  <from>
                    <xdr:col>2</xdr:col>
                    <xdr:colOff>50800</xdr:colOff>
                    <xdr:row>20</xdr:row>
                    <xdr:rowOff>127000</xdr:rowOff>
                  </from>
                  <to>
                    <xdr:col>2</xdr:col>
                    <xdr:colOff>298450</xdr:colOff>
                    <xdr:row>20</xdr:row>
                    <xdr:rowOff>279400</xdr:rowOff>
                  </to>
                </anchor>
              </controlPr>
            </control>
          </mc:Choice>
        </mc:AlternateContent>
        <mc:AlternateContent xmlns:mc="http://schemas.openxmlformats.org/markup-compatibility/2006">
          <mc:Choice Requires="x14">
            <control shapeId="563216" r:id="rId19" name="Check Box 16">
              <controlPr defaultSize="0" autoFill="0" autoLine="0" autoPict="0">
                <anchor moveWithCells="1">
                  <from>
                    <xdr:col>2</xdr:col>
                    <xdr:colOff>50800</xdr:colOff>
                    <xdr:row>21</xdr:row>
                    <xdr:rowOff>127000</xdr:rowOff>
                  </from>
                  <to>
                    <xdr:col>2</xdr:col>
                    <xdr:colOff>298450</xdr:colOff>
                    <xdr:row>21</xdr:row>
                    <xdr:rowOff>279400</xdr:rowOff>
                  </to>
                </anchor>
              </controlPr>
            </control>
          </mc:Choice>
        </mc:AlternateContent>
        <mc:AlternateContent xmlns:mc="http://schemas.openxmlformats.org/markup-compatibility/2006">
          <mc:Choice Requires="x14">
            <control shapeId="563217" r:id="rId20" name="Check Box 17">
              <controlPr defaultSize="0" autoFill="0" autoLine="0" autoPict="0">
                <anchor moveWithCells="1">
                  <from>
                    <xdr:col>2</xdr:col>
                    <xdr:colOff>50800</xdr:colOff>
                    <xdr:row>22</xdr:row>
                    <xdr:rowOff>127000</xdr:rowOff>
                  </from>
                  <to>
                    <xdr:col>2</xdr:col>
                    <xdr:colOff>298450</xdr:colOff>
                    <xdr:row>22</xdr:row>
                    <xdr:rowOff>279400</xdr:rowOff>
                  </to>
                </anchor>
              </controlPr>
            </control>
          </mc:Choice>
        </mc:AlternateContent>
        <mc:AlternateContent xmlns:mc="http://schemas.openxmlformats.org/markup-compatibility/2006">
          <mc:Choice Requires="x14">
            <control shapeId="563218" r:id="rId21" name="Check Box 18">
              <controlPr defaultSize="0" autoFill="0" autoLine="0" autoPict="0">
                <anchor moveWithCells="1">
                  <from>
                    <xdr:col>2</xdr:col>
                    <xdr:colOff>50800</xdr:colOff>
                    <xdr:row>23</xdr:row>
                    <xdr:rowOff>107950</xdr:rowOff>
                  </from>
                  <to>
                    <xdr:col>2</xdr:col>
                    <xdr:colOff>298450</xdr:colOff>
                    <xdr:row>23</xdr:row>
                    <xdr:rowOff>260350</xdr:rowOff>
                  </to>
                </anchor>
              </controlPr>
            </control>
          </mc:Choice>
        </mc:AlternateContent>
        <mc:AlternateContent xmlns:mc="http://schemas.openxmlformats.org/markup-compatibility/2006">
          <mc:Choice Requires="x14">
            <control shapeId="563219" r:id="rId22" name="Check Box 19">
              <controlPr defaultSize="0" autoFill="0" autoLine="0" autoPict="0">
                <anchor moveWithCells="1">
                  <from>
                    <xdr:col>2</xdr:col>
                    <xdr:colOff>50800</xdr:colOff>
                    <xdr:row>24</xdr:row>
                    <xdr:rowOff>88900</xdr:rowOff>
                  </from>
                  <to>
                    <xdr:col>2</xdr:col>
                    <xdr:colOff>298450</xdr:colOff>
                    <xdr:row>24</xdr:row>
                    <xdr:rowOff>241300</xdr:rowOff>
                  </to>
                </anchor>
              </controlPr>
            </control>
          </mc:Choice>
        </mc:AlternateContent>
        <mc:AlternateContent xmlns:mc="http://schemas.openxmlformats.org/markup-compatibility/2006">
          <mc:Choice Requires="x14">
            <control shapeId="563220" r:id="rId23" name="Check Box 20">
              <controlPr defaultSize="0" autoFill="0" autoLine="0" autoPict="0">
                <anchor moveWithCells="1">
                  <from>
                    <xdr:col>2</xdr:col>
                    <xdr:colOff>50800</xdr:colOff>
                    <xdr:row>25</xdr:row>
                    <xdr:rowOff>69850</xdr:rowOff>
                  </from>
                  <to>
                    <xdr:col>2</xdr:col>
                    <xdr:colOff>298450</xdr:colOff>
                    <xdr:row>25</xdr:row>
                    <xdr:rowOff>222250</xdr:rowOff>
                  </to>
                </anchor>
              </controlPr>
            </control>
          </mc:Choice>
        </mc:AlternateContent>
        <mc:AlternateContent xmlns:mc="http://schemas.openxmlformats.org/markup-compatibility/2006">
          <mc:Choice Requires="x14">
            <control shapeId="563221" r:id="rId24" name="Check Box 21">
              <controlPr defaultSize="0" autoFill="0" autoLine="0" autoPict="0">
                <anchor moveWithCells="1">
                  <from>
                    <xdr:col>2</xdr:col>
                    <xdr:colOff>50800</xdr:colOff>
                    <xdr:row>27</xdr:row>
                    <xdr:rowOff>127000</xdr:rowOff>
                  </from>
                  <to>
                    <xdr:col>2</xdr:col>
                    <xdr:colOff>298450</xdr:colOff>
                    <xdr:row>27</xdr:row>
                    <xdr:rowOff>279400</xdr:rowOff>
                  </to>
                </anchor>
              </controlPr>
            </control>
          </mc:Choice>
        </mc:AlternateContent>
        <mc:AlternateContent xmlns:mc="http://schemas.openxmlformats.org/markup-compatibility/2006">
          <mc:Choice Requires="x14">
            <control shapeId="563222" r:id="rId25" name="Check Box 22">
              <controlPr defaultSize="0" autoFill="0" autoLine="0" autoPict="0">
                <anchor moveWithCells="1">
                  <from>
                    <xdr:col>2</xdr:col>
                    <xdr:colOff>50800</xdr:colOff>
                    <xdr:row>28</xdr:row>
                    <xdr:rowOff>127000</xdr:rowOff>
                  </from>
                  <to>
                    <xdr:col>2</xdr:col>
                    <xdr:colOff>298450</xdr:colOff>
                    <xdr:row>28</xdr:row>
                    <xdr:rowOff>279400</xdr:rowOff>
                  </to>
                </anchor>
              </controlPr>
            </control>
          </mc:Choice>
        </mc:AlternateContent>
        <mc:AlternateContent xmlns:mc="http://schemas.openxmlformats.org/markup-compatibility/2006">
          <mc:Choice Requires="x14">
            <control shapeId="563223" r:id="rId26" name="Check Box 23">
              <controlPr defaultSize="0" autoFill="0" autoLine="0" autoPict="0">
                <anchor moveWithCells="1">
                  <from>
                    <xdr:col>2</xdr:col>
                    <xdr:colOff>50800</xdr:colOff>
                    <xdr:row>29</xdr:row>
                    <xdr:rowOff>127000</xdr:rowOff>
                  </from>
                  <to>
                    <xdr:col>2</xdr:col>
                    <xdr:colOff>298450</xdr:colOff>
                    <xdr:row>29</xdr:row>
                    <xdr:rowOff>279400</xdr:rowOff>
                  </to>
                </anchor>
              </controlPr>
            </control>
          </mc:Choice>
        </mc:AlternateContent>
        <mc:AlternateContent xmlns:mc="http://schemas.openxmlformats.org/markup-compatibility/2006">
          <mc:Choice Requires="x14">
            <control shapeId="563224" r:id="rId27" name="Check Box 24">
              <controlPr defaultSize="0" autoFill="0" autoLine="0" autoPict="0">
                <anchor moveWithCells="1">
                  <from>
                    <xdr:col>2</xdr:col>
                    <xdr:colOff>50800</xdr:colOff>
                    <xdr:row>30</xdr:row>
                    <xdr:rowOff>127000</xdr:rowOff>
                  </from>
                  <to>
                    <xdr:col>2</xdr:col>
                    <xdr:colOff>298450</xdr:colOff>
                    <xdr:row>30</xdr:row>
                    <xdr:rowOff>279400</xdr:rowOff>
                  </to>
                </anchor>
              </controlPr>
            </control>
          </mc:Choice>
        </mc:AlternateContent>
        <mc:AlternateContent xmlns:mc="http://schemas.openxmlformats.org/markup-compatibility/2006">
          <mc:Choice Requires="x14">
            <control shapeId="563225" r:id="rId28" name="Check Box 25">
              <controlPr defaultSize="0" autoFill="0" autoLine="0" autoPict="0">
                <anchor moveWithCells="1">
                  <from>
                    <xdr:col>2</xdr:col>
                    <xdr:colOff>69850</xdr:colOff>
                    <xdr:row>31</xdr:row>
                    <xdr:rowOff>69850</xdr:rowOff>
                  </from>
                  <to>
                    <xdr:col>2</xdr:col>
                    <xdr:colOff>304800</xdr:colOff>
                    <xdr:row>31</xdr:row>
                    <xdr:rowOff>222250</xdr:rowOff>
                  </to>
                </anchor>
              </controlPr>
            </control>
          </mc:Choice>
        </mc:AlternateContent>
        <mc:AlternateContent xmlns:mc="http://schemas.openxmlformats.org/markup-compatibility/2006">
          <mc:Choice Requires="x14">
            <control shapeId="563226" r:id="rId29" name="Check Box 26">
              <controlPr defaultSize="0" autoFill="0" autoLine="0" autoPict="0">
                <anchor moveWithCells="1">
                  <from>
                    <xdr:col>2</xdr:col>
                    <xdr:colOff>69850</xdr:colOff>
                    <xdr:row>32</xdr:row>
                    <xdr:rowOff>69850</xdr:rowOff>
                  </from>
                  <to>
                    <xdr:col>2</xdr:col>
                    <xdr:colOff>304800</xdr:colOff>
                    <xdr:row>32</xdr:row>
                    <xdr:rowOff>222250</xdr:rowOff>
                  </to>
                </anchor>
              </controlPr>
            </control>
          </mc:Choice>
        </mc:AlternateContent>
        <mc:AlternateContent xmlns:mc="http://schemas.openxmlformats.org/markup-compatibility/2006">
          <mc:Choice Requires="x14">
            <control shapeId="563227" r:id="rId30" name="Check Box 27">
              <controlPr defaultSize="0" autoFill="0" autoLine="0" autoPict="0">
                <anchor moveWithCells="1">
                  <from>
                    <xdr:col>2</xdr:col>
                    <xdr:colOff>69850</xdr:colOff>
                    <xdr:row>34</xdr:row>
                    <xdr:rowOff>127000</xdr:rowOff>
                  </from>
                  <to>
                    <xdr:col>2</xdr:col>
                    <xdr:colOff>304800</xdr:colOff>
                    <xdr:row>34</xdr:row>
                    <xdr:rowOff>279400</xdr:rowOff>
                  </to>
                </anchor>
              </controlPr>
            </control>
          </mc:Choice>
        </mc:AlternateContent>
        <mc:AlternateContent xmlns:mc="http://schemas.openxmlformats.org/markup-compatibility/2006">
          <mc:Choice Requires="x14">
            <control shapeId="563228" r:id="rId31" name="Check Box 28">
              <controlPr defaultSize="0" autoFill="0" autoLine="0" autoPict="0">
                <anchor moveWithCells="1">
                  <from>
                    <xdr:col>2</xdr:col>
                    <xdr:colOff>50800</xdr:colOff>
                    <xdr:row>44</xdr:row>
                    <xdr:rowOff>127000</xdr:rowOff>
                  </from>
                  <to>
                    <xdr:col>2</xdr:col>
                    <xdr:colOff>298450</xdr:colOff>
                    <xdr:row>44</xdr:row>
                    <xdr:rowOff>279400</xdr:rowOff>
                  </to>
                </anchor>
              </controlPr>
            </control>
          </mc:Choice>
        </mc:AlternateContent>
        <mc:AlternateContent xmlns:mc="http://schemas.openxmlformats.org/markup-compatibility/2006">
          <mc:Choice Requires="x14">
            <control shapeId="563229" r:id="rId32" name="Check Box 29">
              <controlPr defaultSize="0" autoFill="0" autoLine="0" autoPict="0">
                <anchor moveWithCells="1">
                  <from>
                    <xdr:col>2</xdr:col>
                    <xdr:colOff>50800</xdr:colOff>
                    <xdr:row>45</xdr:row>
                    <xdr:rowOff>127000</xdr:rowOff>
                  </from>
                  <to>
                    <xdr:col>2</xdr:col>
                    <xdr:colOff>298450</xdr:colOff>
                    <xdr:row>45</xdr:row>
                    <xdr:rowOff>279400</xdr:rowOff>
                  </to>
                </anchor>
              </controlPr>
            </control>
          </mc:Choice>
        </mc:AlternateContent>
        <mc:AlternateContent xmlns:mc="http://schemas.openxmlformats.org/markup-compatibility/2006">
          <mc:Choice Requires="x14">
            <control shapeId="563230" r:id="rId33" name="Check Box 30">
              <controlPr defaultSize="0" autoFill="0" autoLine="0" autoPict="0">
                <anchor moveWithCells="1">
                  <from>
                    <xdr:col>2</xdr:col>
                    <xdr:colOff>50800</xdr:colOff>
                    <xdr:row>46</xdr:row>
                    <xdr:rowOff>127000</xdr:rowOff>
                  </from>
                  <to>
                    <xdr:col>2</xdr:col>
                    <xdr:colOff>298450</xdr:colOff>
                    <xdr:row>46</xdr:row>
                    <xdr:rowOff>279400</xdr:rowOff>
                  </to>
                </anchor>
              </controlPr>
            </control>
          </mc:Choice>
        </mc:AlternateContent>
        <mc:AlternateContent xmlns:mc="http://schemas.openxmlformats.org/markup-compatibility/2006">
          <mc:Choice Requires="x14">
            <control shapeId="563231" r:id="rId34" name="Check Box 31">
              <controlPr defaultSize="0" autoFill="0" autoLine="0" autoPict="0">
                <anchor moveWithCells="1">
                  <from>
                    <xdr:col>2</xdr:col>
                    <xdr:colOff>50800</xdr:colOff>
                    <xdr:row>47</xdr:row>
                    <xdr:rowOff>127000</xdr:rowOff>
                  </from>
                  <to>
                    <xdr:col>2</xdr:col>
                    <xdr:colOff>298450</xdr:colOff>
                    <xdr:row>47</xdr:row>
                    <xdr:rowOff>279400</xdr:rowOff>
                  </to>
                </anchor>
              </controlPr>
            </control>
          </mc:Choice>
        </mc:AlternateContent>
        <mc:AlternateContent xmlns:mc="http://schemas.openxmlformats.org/markup-compatibility/2006">
          <mc:Choice Requires="x14">
            <control shapeId="563232" r:id="rId35" name="Check Box 32">
              <controlPr defaultSize="0" autoFill="0" autoLine="0" autoPict="0">
                <anchor moveWithCells="1">
                  <from>
                    <xdr:col>2</xdr:col>
                    <xdr:colOff>50800</xdr:colOff>
                    <xdr:row>48</xdr:row>
                    <xdr:rowOff>69850</xdr:rowOff>
                  </from>
                  <to>
                    <xdr:col>2</xdr:col>
                    <xdr:colOff>298450</xdr:colOff>
                    <xdr:row>48</xdr:row>
                    <xdr:rowOff>222250</xdr:rowOff>
                  </to>
                </anchor>
              </controlPr>
            </control>
          </mc:Choice>
        </mc:AlternateContent>
        <mc:AlternateContent xmlns:mc="http://schemas.openxmlformats.org/markup-compatibility/2006">
          <mc:Choice Requires="x14">
            <control shapeId="563233" r:id="rId36" name="Check Box 33">
              <controlPr defaultSize="0" autoFill="0" autoLine="0" autoPict="0">
                <anchor moveWithCells="1">
                  <from>
                    <xdr:col>2</xdr:col>
                    <xdr:colOff>50800</xdr:colOff>
                    <xdr:row>49</xdr:row>
                    <xdr:rowOff>69850</xdr:rowOff>
                  </from>
                  <to>
                    <xdr:col>2</xdr:col>
                    <xdr:colOff>298450</xdr:colOff>
                    <xdr:row>49</xdr:row>
                    <xdr:rowOff>222250</xdr:rowOff>
                  </to>
                </anchor>
              </controlPr>
            </control>
          </mc:Choice>
        </mc:AlternateContent>
        <mc:AlternateContent xmlns:mc="http://schemas.openxmlformats.org/markup-compatibility/2006">
          <mc:Choice Requires="x14">
            <control shapeId="563234" r:id="rId37" name="Check Box 34">
              <controlPr defaultSize="0" autoFill="0" autoLine="0" autoPict="0">
                <anchor moveWithCells="1">
                  <from>
                    <xdr:col>2</xdr:col>
                    <xdr:colOff>50800</xdr:colOff>
                    <xdr:row>52</xdr:row>
                    <xdr:rowOff>50800</xdr:rowOff>
                  </from>
                  <to>
                    <xdr:col>2</xdr:col>
                    <xdr:colOff>298450</xdr:colOff>
                    <xdr:row>52</xdr:row>
                    <xdr:rowOff>203200</xdr:rowOff>
                  </to>
                </anchor>
              </controlPr>
            </control>
          </mc:Choice>
        </mc:AlternateContent>
        <mc:AlternateContent xmlns:mc="http://schemas.openxmlformats.org/markup-compatibility/2006">
          <mc:Choice Requires="x14">
            <control shapeId="563235" r:id="rId38" name="Check Box 35">
              <controlPr defaultSize="0" autoFill="0" autoLine="0" autoPict="0">
                <anchor moveWithCells="1">
                  <from>
                    <xdr:col>2</xdr:col>
                    <xdr:colOff>38100</xdr:colOff>
                    <xdr:row>54</xdr:row>
                    <xdr:rowOff>69850</xdr:rowOff>
                  </from>
                  <to>
                    <xdr:col>2</xdr:col>
                    <xdr:colOff>298450</xdr:colOff>
                    <xdr:row>54</xdr:row>
                    <xdr:rowOff>222250</xdr:rowOff>
                  </to>
                </anchor>
              </controlPr>
            </control>
          </mc:Choice>
        </mc:AlternateContent>
        <mc:AlternateContent xmlns:mc="http://schemas.openxmlformats.org/markup-compatibility/2006">
          <mc:Choice Requires="x14">
            <control shapeId="563236" r:id="rId39" name="Check Box 36">
              <controlPr defaultSize="0" autoFill="0" autoLine="0" autoPict="0">
                <anchor moveWithCells="1">
                  <from>
                    <xdr:col>2</xdr:col>
                    <xdr:colOff>69850</xdr:colOff>
                    <xdr:row>35</xdr:row>
                    <xdr:rowOff>127000</xdr:rowOff>
                  </from>
                  <to>
                    <xdr:col>2</xdr:col>
                    <xdr:colOff>304800</xdr:colOff>
                    <xdr:row>35</xdr:row>
                    <xdr:rowOff>279400</xdr:rowOff>
                  </to>
                </anchor>
              </controlPr>
            </control>
          </mc:Choice>
        </mc:AlternateContent>
        <mc:AlternateContent xmlns:mc="http://schemas.openxmlformats.org/markup-compatibility/2006">
          <mc:Choice Requires="x14">
            <control shapeId="563237" r:id="rId40" name="Check Box 37">
              <controlPr defaultSize="0" autoFill="0" autoLine="0" autoPict="0">
                <anchor moveWithCells="1">
                  <from>
                    <xdr:col>2</xdr:col>
                    <xdr:colOff>69850</xdr:colOff>
                    <xdr:row>36</xdr:row>
                    <xdr:rowOff>127000</xdr:rowOff>
                  </from>
                  <to>
                    <xdr:col>2</xdr:col>
                    <xdr:colOff>304800</xdr:colOff>
                    <xdr:row>36</xdr:row>
                    <xdr:rowOff>279400</xdr:rowOff>
                  </to>
                </anchor>
              </controlPr>
            </control>
          </mc:Choice>
        </mc:AlternateContent>
        <mc:AlternateContent xmlns:mc="http://schemas.openxmlformats.org/markup-compatibility/2006">
          <mc:Choice Requires="x14">
            <control shapeId="563238" r:id="rId41" name="Check Box 38">
              <controlPr defaultSize="0" autoFill="0" autoLine="0" autoPict="0">
                <anchor moveWithCells="1">
                  <from>
                    <xdr:col>2</xdr:col>
                    <xdr:colOff>69850</xdr:colOff>
                    <xdr:row>38</xdr:row>
                    <xdr:rowOff>127000</xdr:rowOff>
                  </from>
                  <to>
                    <xdr:col>2</xdr:col>
                    <xdr:colOff>304800</xdr:colOff>
                    <xdr:row>38</xdr:row>
                    <xdr:rowOff>279400</xdr:rowOff>
                  </to>
                </anchor>
              </controlPr>
            </control>
          </mc:Choice>
        </mc:AlternateContent>
        <mc:AlternateContent xmlns:mc="http://schemas.openxmlformats.org/markup-compatibility/2006">
          <mc:Choice Requires="x14">
            <control shapeId="563239" r:id="rId42" name="Check Box 39">
              <controlPr defaultSize="0" autoFill="0" autoLine="0" autoPict="0">
                <anchor moveWithCells="1">
                  <from>
                    <xdr:col>2</xdr:col>
                    <xdr:colOff>69850</xdr:colOff>
                    <xdr:row>39</xdr:row>
                    <xdr:rowOff>127000</xdr:rowOff>
                  </from>
                  <to>
                    <xdr:col>2</xdr:col>
                    <xdr:colOff>304800</xdr:colOff>
                    <xdr:row>39</xdr:row>
                    <xdr:rowOff>279400</xdr:rowOff>
                  </to>
                </anchor>
              </controlPr>
            </control>
          </mc:Choice>
        </mc:AlternateContent>
        <mc:AlternateContent xmlns:mc="http://schemas.openxmlformats.org/markup-compatibility/2006">
          <mc:Choice Requires="x14">
            <control shapeId="563240" r:id="rId43" name="Check Box 40">
              <controlPr defaultSize="0" autoFill="0" autoLine="0" autoPict="0">
                <anchor moveWithCells="1">
                  <from>
                    <xdr:col>2</xdr:col>
                    <xdr:colOff>69850</xdr:colOff>
                    <xdr:row>40</xdr:row>
                    <xdr:rowOff>127000</xdr:rowOff>
                  </from>
                  <to>
                    <xdr:col>2</xdr:col>
                    <xdr:colOff>304800</xdr:colOff>
                    <xdr:row>40</xdr:row>
                    <xdr:rowOff>279400</xdr:rowOff>
                  </to>
                </anchor>
              </controlPr>
            </control>
          </mc:Choice>
        </mc:AlternateContent>
        <mc:AlternateContent xmlns:mc="http://schemas.openxmlformats.org/markup-compatibility/2006">
          <mc:Choice Requires="x14">
            <control shapeId="563241" r:id="rId44" name="Check Box 41">
              <controlPr defaultSize="0" autoFill="0" autoLine="0" autoPict="0">
                <anchor moveWithCells="1">
                  <from>
                    <xdr:col>2</xdr:col>
                    <xdr:colOff>69850</xdr:colOff>
                    <xdr:row>41</xdr:row>
                    <xdr:rowOff>69850</xdr:rowOff>
                  </from>
                  <to>
                    <xdr:col>2</xdr:col>
                    <xdr:colOff>304800</xdr:colOff>
                    <xdr:row>41</xdr:row>
                    <xdr:rowOff>222250</xdr:rowOff>
                  </to>
                </anchor>
              </controlPr>
            </control>
          </mc:Choice>
        </mc:AlternateContent>
        <mc:AlternateContent xmlns:mc="http://schemas.openxmlformats.org/markup-compatibility/2006">
          <mc:Choice Requires="x14">
            <control shapeId="563242" r:id="rId45" name="Check Box 42">
              <controlPr defaultSize="0" autoFill="0" autoLine="0" autoPict="0">
                <anchor moveWithCells="1">
                  <from>
                    <xdr:col>2</xdr:col>
                    <xdr:colOff>69850</xdr:colOff>
                    <xdr:row>42</xdr:row>
                    <xdr:rowOff>69850</xdr:rowOff>
                  </from>
                  <to>
                    <xdr:col>2</xdr:col>
                    <xdr:colOff>304800</xdr:colOff>
                    <xdr:row>42</xdr:row>
                    <xdr:rowOff>222250</xdr:rowOff>
                  </to>
                </anchor>
              </controlPr>
            </control>
          </mc:Choice>
        </mc:AlternateContent>
        <mc:AlternateContent xmlns:mc="http://schemas.openxmlformats.org/markup-compatibility/2006">
          <mc:Choice Requires="x14">
            <control shapeId="563243" r:id="rId46" name="Check Box 43">
              <controlPr defaultSize="0" autoFill="0" autoLine="0" autoPict="0">
                <anchor moveWithCells="1">
                  <from>
                    <xdr:col>2</xdr:col>
                    <xdr:colOff>69850</xdr:colOff>
                    <xdr:row>37</xdr:row>
                    <xdr:rowOff>127000</xdr:rowOff>
                  </from>
                  <to>
                    <xdr:col>2</xdr:col>
                    <xdr:colOff>304800</xdr:colOff>
                    <xdr:row>37</xdr:row>
                    <xdr:rowOff>279400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D68"/>
  <sheetViews>
    <sheetView view="pageBreakPreview" zoomScale="89" zoomScaleNormal="100" zoomScaleSheetLayoutView="89" workbookViewId="0">
      <selection activeCell="F8" sqref="F8"/>
    </sheetView>
  </sheetViews>
  <sheetFormatPr defaultRowHeight="13"/>
  <cols>
    <col min="1" max="1" width="12.6328125" style="805" customWidth="1"/>
    <col min="2" max="2" width="14.08984375" style="805" customWidth="1"/>
    <col min="3" max="3" width="4.6328125" style="805" customWidth="1"/>
    <col min="4" max="4" width="57.453125" style="805" customWidth="1"/>
    <col min="5" max="256" width="9" style="805"/>
    <col min="257" max="257" width="12.6328125" style="805" customWidth="1"/>
    <col min="258" max="258" width="14.08984375" style="805" customWidth="1"/>
    <col min="259" max="259" width="4.6328125" style="805" customWidth="1"/>
    <col min="260" max="260" width="57.453125" style="805" customWidth="1"/>
    <col min="261" max="512" width="9" style="805"/>
    <col min="513" max="513" width="12.6328125" style="805" customWidth="1"/>
    <col min="514" max="514" width="14.08984375" style="805" customWidth="1"/>
    <col min="515" max="515" width="4.6328125" style="805" customWidth="1"/>
    <col min="516" max="516" width="57.453125" style="805" customWidth="1"/>
    <col min="517" max="768" width="9" style="805"/>
    <col min="769" max="769" width="12.6328125" style="805" customWidth="1"/>
    <col min="770" max="770" width="14.08984375" style="805" customWidth="1"/>
    <col min="771" max="771" width="4.6328125" style="805" customWidth="1"/>
    <col min="772" max="772" width="57.453125" style="805" customWidth="1"/>
    <col min="773" max="1024" width="9" style="805"/>
    <col min="1025" max="1025" width="12.6328125" style="805" customWidth="1"/>
    <col min="1026" max="1026" width="14.08984375" style="805" customWidth="1"/>
    <col min="1027" max="1027" width="4.6328125" style="805" customWidth="1"/>
    <col min="1028" max="1028" width="57.453125" style="805" customWidth="1"/>
    <col min="1029" max="1280" width="9" style="805"/>
    <col min="1281" max="1281" width="12.6328125" style="805" customWidth="1"/>
    <col min="1282" max="1282" width="14.08984375" style="805" customWidth="1"/>
    <col min="1283" max="1283" width="4.6328125" style="805" customWidth="1"/>
    <col min="1284" max="1284" width="57.453125" style="805" customWidth="1"/>
    <col min="1285" max="1536" width="9" style="805"/>
    <col min="1537" max="1537" width="12.6328125" style="805" customWidth="1"/>
    <col min="1538" max="1538" width="14.08984375" style="805" customWidth="1"/>
    <col min="1539" max="1539" width="4.6328125" style="805" customWidth="1"/>
    <col min="1540" max="1540" width="57.453125" style="805" customWidth="1"/>
    <col min="1541" max="1792" width="9" style="805"/>
    <col min="1793" max="1793" width="12.6328125" style="805" customWidth="1"/>
    <col min="1794" max="1794" width="14.08984375" style="805" customWidth="1"/>
    <col min="1795" max="1795" width="4.6328125" style="805" customWidth="1"/>
    <col min="1796" max="1796" width="57.453125" style="805" customWidth="1"/>
    <col min="1797" max="2048" width="9" style="805"/>
    <col min="2049" max="2049" width="12.6328125" style="805" customWidth="1"/>
    <col min="2050" max="2050" width="14.08984375" style="805" customWidth="1"/>
    <col min="2051" max="2051" width="4.6328125" style="805" customWidth="1"/>
    <col min="2052" max="2052" width="57.453125" style="805" customWidth="1"/>
    <col min="2053" max="2304" width="9" style="805"/>
    <col min="2305" max="2305" width="12.6328125" style="805" customWidth="1"/>
    <col min="2306" max="2306" width="14.08984375" style="805" customWidth="1"/>
    <col min="2307" max="2307" width="4.6328125" style="805" customWidth="1"/>
    <col min="2308" max="2308" width="57.453125" style="805" customWidth="1"/>
    <col min="2309" max="2560" width="9" style="805"/>
    <col min="2561" max="2561" width="12.6328125" style="805" customWidth="1"/>
    <col min="2562" max="2562" width="14.08984375" style="805" customWidth="1"/>
    <col min="2563" max="2563" width="4.6328125" style="805" customWidth="1"/>
    <col min="2564" max="2564" width="57.453125" style="805" customWidth="1"/>
    <col min="2565" max="2816" width="9" style="805"/>
    <col min="2817" max="2817" width="12.6328125" style="805" customWidth="1"/>
    <col min="2818" max="2818" width="14.08984375" style="805" customWidth="1"/>
    <col min="2819" max="2819" width="4.6328125" style="805" customWidth="1"/>
    <col min="2820" max="2820" width="57.453125" style="805" customWidth="1"/>
    <col min="2821" max="3072" width="9" style="805"/>
    <col min="3073" max="3073" width="12.6328125" style="805" customWidth="1"/>
    <col min="3074" max="3074" width="14.08984375" style="805" customWidth="1"/>
    <col min="3075" max="3075" width="4.6328125" style="805" customWidth="1"/>
    <col min="3076" max="3076" width="57.453125" style="805" customWidth="1"/>
    <col min="3077" max="3328" width="9" style="805"/>
    <col min="3329" max="3329" width="12.6328125" style="805" customWidth="1"/>
    <col min="3330" max="3330" width="14.08984375" style="805" customWidth="1"/>
    <col min="3331" max="3331" width="4.6328125" style="805" customWidth="1"/>
    <col min="3332" max="3332" width="57.453125" style="805" customWidth="1"/>
    <col min="3333" max="3584" width="9" style="805"/>
    <col min="3585" max="3585" width="12.6328125" style="805" customWidth="1"/>
    <col min="3586" max="3586" width="14.08984375" style="805" customWidth="1"/>
    <col min="3587" max="3587" width="4.6328125" style="805" customWidth="1"/>
    <col min="3588" max="3588" width="57.453125" style="805" customWidth="1"/>
    <col min="3589" max="3840" width="9" style="805"/>
    <col min="3841" max="3841" width="12.6328125" style="805" customWidth="1"/>
    <col min="3842" max="3842" width="14.08984375" style="805" customWidth="1"/>
    <col min="3843" max="3843" width="4.6328125" style="805" customWidth="1"/>
    <col min="3844" max="3844" width="57.453125" style="805" customWidth="1"/>
    <col min="3845" max="4096" width="9" style="805"/>
    <col min="4097" max="4097" width="12.6328125" style="805" customWidth="1"/>
    <col min="4098" max="4098" width="14.08984375" style="805" customWidth="1"/>
    <col min="4099" max="4099" width="4.6328125" style="805" customWidth="1"/>
    <col min="4100" max="4100" width="57.453125" style="805" customWidth="1"/>
    <col min="4101" max="4352" width="9" style="805"/>
    <col min="4353" max="4353" width="12.6328125" style="805" customWidth="1"/>
    <col min="4354" max="4354" width="14.08984375" style="805" customWidth="1"/>
    <col min="4355" max="4355" width="4.6328125" style="805" customWidth="1"/>
    <col min="4356" max="4356" width="57.453125" style="805" customWidth="1"/>
    <col min="4357" max="4608" width="9" style="805"/>
    <col min="4609" max="4609" width="12.6328125" style="805" customWidth="1"/>
    <col min="4610" max="4610" width="14.08984375" style="805" customWidth="1"/>
    <col min="4611" max="4611" width="4.6328125" style="805" customWidth="1"/>
    <col min="4612" max="4612" width="57.453125" style="805" customWidth="1"/>
    <col min="4613" max="4864" width="9" style="805"/>
    <col min="4865" max="4865" width="12.6328125" style="805" customWidth="1"/>
    <col min="4866" max="4866" width="14.08984375" style="805" customWidth="1"/>
    <col min="4867" max="4867" width="4.6328125" style="805" customWidth="1"/>
    <col min="4868" max="4868" width="57.453125" style="805" customWidth="1"/>
    <col min="4869" max="5120" width="9" style="805"/>
    <col min="5121" max="5121" width="12.6328125" style="805" customWidth="1"/>
    <col min="5122" max="5122" width="14.08984375" style="805" customWidth="1"/>
    <col min="5123" max="5123" width="4.6328125" style="805" customWidth="1"/>
    <col min="5124" max="5124" width="57.453125" style="805" customWidth="1"/>
    <col min="5125" max="5376" width="9" style="805"/>
    <col min="5377" max="5377" width="12.6328125" style="805" customWidth="1"/>
    <col min="5378" max="5378" width="14.08984375" style="805" customWidth="1"/>
    <col min="5379" max="5379" width="4.6328125" style="805" customWidth="1"/>
    <col min="5380" max="5380" width="57.453125" style="805" customWidth="1"/>
    <col min="5381" max="5632" width="9" style="805"/>
    <col min="5633" max="5633" width="12.6328125" style="805" customWidth="1"/>
    <col min="5634" max="5634" width="14.08984375" style="805" customWidth="1"/>
    <col min="5635" max="5635" width="4.6328125" style="805" customWidth="1"/>
    <col min="5636" max="5636" width="57.453125" style="805" customWidth="1"/>
    <col min="5637" max="5888" width="9" style="805"/>
    <col min="5889" max="5889" width="12.6328125" style="805" customWidth="1"/>
    <col min="5890" max="5890" width="14.08984375" style="805" customWidth="1"/>
    <col min="5891" max="5891" width="4.6328125" style="805" customWidth="1"/>
    <col min="5892" max="5892" width="57.453125" style="805" customWidth="1"/>
    <col min="5893" max="6144" width="9" style="805"/>
    <col min="6145" max="6145" width="12.6328125" style="805" customWidth="1"/>
    <col min="6146" max="6146" width="14.08984375" style="805" customWidth="1"/>
    <col min="6147" max="6147" width="4.6328125" style="805" customWidth="1"/>
    <col min="6148" max="6148" width="57.453125" style="805" customWidth="1"/>
    <col min="6149" max="6400" width="9" style="805"/>
    <col min="6401" max="6401" width="12.6328125" style="805" customWidth="1"/>
    <col min="6402" max="6402" width="14.08984375" style="805" customWidth="1"/>
    <col min="6403" max="6403" width="4.6328125" style="805" customWidth="1"/>
    <col min="6404" max="6404" width="57.453125" style="805" customWidth="1"/>
    <col min="6405" max="6656" width="9" style="805"/>
    <col min="6657" max="6657" width="12.6328125" style="805" customWidth="1"/>
    <col min="6658" max="6658" width="14.08984375" style="805" customWidth="1"/>
    <col min="6659" max="6659" width="4.6328125" style="805" customWidth="1"/>
    <col min="6660" max="6660" width="57.453125" style="805" customWidth="1"/>
    <col min="6661" max="6912" width="9" style="805"/>
    <col min="6913" max="6913" width="12.6328125" style="805" customWidth="1"/>
    <col min="6914" max="6914" width="14.08984375" style="805" customWidth="1"/>
    <col min="6915" max="6915" width="4.6328125" style="805" customWidth="1"/>
    <col min="6916" max="6916" width="57.453125" style="805" customWidth="1"/>
    <col min="6917" max="7168" width="9" style="805"/>
    <col min="7169" max="7169" width="12.6328125" style="805" customWidth="1"/>
    <col min="7170" max="7170" width="14.08984375" style="805" customWidth="1"/>
    <col min="7171" max="7171" width="4.6328125" style="805" customWidth="1"/>
    <col min="7172" max="7172" width="57.453125" style="805" customWidth="1"/>
    <col min="7173" max="7424" width="9" style="805"/>
    <col min="7425" max="7425" width="12.6328125" style="805" customWidth="1"/>
    <col min="7426" max="7426" width="14.08984375" style="805" customWidth="1"/>
    <col min="7427" max="7427" width="4.6328125" style="805" customWidth="1"/>
    <col min="7428" max="7428" width="57.453125" style="805" customWidth="1"/>
    <col min="7429" max="7680" width="9" style="805"/>
    <col min="7681" max="7681" width="12.6328125" style="805" customWidth="1"/>
    <col min="7682" max="7682" width="14.08984375" style="805" customWidth="1"/>
    <col min="7683" max="7683" width="4.6328125" style="805" customWidth="1"/>
    <col min="7684" max="7684" width="57.453125" style="805" customWidth="1"/>
    <col min="7685" max="7936" width="9" style="805"/>
    <col min="7937" max="7937" width="12.6328125" style="805" customWidth="1"/>
    <col min="7938" max="7938" width="14.08984375" style="805" customWidth="1"/>
    <col min="7939" max="7939" width="4.6328125" style="805" customWidth="1"/>
    <col min="7940" max="7940" width="57.453125" style="805" customWidth="1"/>
    <col min="7941" max="8192" width="9" style="805"/>
    <col min="8193" max="8193" width="12.6328125" style="805" customWidth="1"/>
    <col min="8194" max="8194" width="14.08984375" style="805" customWidth="1"/>
    <col min="8195" max="8195" width="4.6328125" style="805" customWidth="1"/>
    <col min="8196" max="8196" width="57.453125" style="805" customWidth="1"/>
    <col min="8197" max="8448" width="9" style="805"/>
    <col min="8449" max="8449" width="12.6328125" style="805" customWidth="1"/>
    <col min="8450" max="8450" width="14.08984375" style="805" customWidth="1"/>
    <col min="8451" max="8451" width="4.6328125" style="805" customWidth="1"/>
    <col min="8452" max="8452" width="57.453125" style="805" customWidth="1"/>
    <col min="8453" max="8704" width="9" style="805"/>
    <col min="8705" max="8705" width="12.6328125" style="805" customWidth="1"/>
    <col min="8706" max="8706" width="14.08984375" style="805" customWidth="1"/>
    <col min="8707" max="8707" width="4.6328125" style="805" customWidth="1"/>
    <col min="8708" max="8708" width="57.453125" style="805" customWidth="1"/>
    <col min="8709" max="8960" width="9" style="805"/>
    <col min="8961" max="8961" width="12.6328125" style="805" customWidth="1"/>
    <col min="8962" max="8962" width="14.08984375" style="805" customWidth="1"/>
    <col min="8963" max="8963" width="4.6328125" style="805" customWidth="1"/>
    <col min="8964" max="8964" width="57.453125" style="805" customWidth="1"/>
    <col min="8965" max="9216" width="9" style="805"/>
    <col min="9217" max="9217" width="12.6328125" style="805" customWidth="1"/>
    <col min="9218" max="9218" width="14.08984375" style="805" customWidth="1"/>
    <col min="9219" max="9219" width="4.6328125" style="805" customWidth="1"/>
    <col min="9220" max="9220" width="57.453125" style="805" customWidth="1"/>
    <col min="9221" max="9472" width="9" style="805"/>
    <col min="9473" max="9473" width="12.6328125" style="805" customWidth="1"/>
    <col min="9474" max="9474" width="14.08984375" style="805" customWidth="1"/>
    <col min="9475" max="9475" width="4.6328125" style="805" customWidth="1"/>
    <col min="9476" max="9476" width="57.453125" style="805" customWidth="1"/>
    <col min="9477" max="9728" width="9" style="805"/>
    <col min="9729" max="9729" width="12.6328125" style="805" customWidth="1"/>
    <col min="9730" max="9730" width="14.08984375" style="805" customWidth="1"/>
    <col min="9731" max="9731" width="4.6328125" style="805" customWidth="1"/>
    <col min="9732" max="9732" width="57.453125" style="805" customWidth="1"/>
    <col min="9733" max="9984" width="9" style="805"/>
    <col min="9985" max="9985" width="12.6328125" style="805" customWidth="1"/>
    <col min="9986" max="9986" width="14.08984375" style="805" customWidth="1"/>
    <col min="9987" max="9987" width="4.6328125" style="805" customWidth="1"/>
    <col min="9988" max="9988" width="57.453125" style="805" customWidth="1"/>
    <col min="9989" max="10240" width="9" style="805"/>
    <col min="10241" max="10241" width="12.6328125" style="805" customWidth="1"/>
    <col min="10242" max="10242" width="14.08984375" style="805" customWidth="1"/>
    <col min="10243" max="10243" width="4.6328125" style="805" customWidth="1"/>
    <col min="10244" max="10244" width="57.453125" style="805" customWidth="1"/>
    <col min="10245" max="10496" width="9" style="805"/>
    <col min="10497" max="10497" width="12.6328125" style="805" customWidth="1"/>
    <col min="10498" max="10498" width="14.08984375" style="805" customWidth="1"/>
    <col min="10499" max="10499" width="4.6328125" style="805" customWidth="1"/>
    <col min="10500" max="10500" width="57.453125" style="805" customWidth="1"/>
    <col min="10501" max="10752" width="9" style="805"/>
    <col min="10753" max="10753" width="12.6328125" style="805" customWidth="1"/>
    <col min="10754" max="10754" width="14.08984375" style="805" customWidth="1"/>
    <col min="10755" max="10755" width="4.6328125" style="805" customWidth="1"/>
    <col min="10756" max="10756" width="57.453125" style="805" customWidth="1"/>
    <col min="10757" max="11008" width="9" style="805"/>
    <col min="11009" max="11009" width="12.6328125" style="805" customWidth="1"/>
    <col min="11010" max="11010" width="14.08984375" style="805" customWidth="1"/>
    <col min="11011" max="11011" width="4.6328125" style="805" customWidth="1"/>
    <col min="11012" max="11012" width="57.453125" style="805" customWidth="1"/>
    <col min="11013" max="11264" width="9" style="805"/>
    <col min="11265" max="11265" width="12.6328125" style="805" customWidth="1"/>
    <col min="11266" max="11266" width="14.08984375" style="805" customWidth="1"/>
    <col min="11267" max="11267" width="4.6328125" style="805" customWidth="1"/>
    <col min="11268" max="11268" width="57.453125" style="805" customWidth="1"/>
    <col min="11269" max="11520" width="9" style="805"/>
    <col min="11521" max="11521" width="12.6328125" style="805" customWidth="1"/>
    <col min="11522" max="11522" width="14.08984375" style="805" customWidth="1"/>
    <col min="11523" max="11523" width="4.6328125" style="805" customWidth="1"/>
    <col min="11524" max="11524" width="57.453125" style="805" customWidth="1"/>
    <col min="11525" max="11776" width="9" style="805"/>
    <col min="11777" max="11777" width="12.6328125" style="805" customWidth="1"/>
    <col min="11778" max="11778" width="14.08984375" style="805" customWidth="1"/>
    <col min="11779" max="11779" width="4.6328125" style="805" customWidth="1"/>
    <col min="11780" max="11780" width="57.453125" style="805" customWidth="1"/>
    <col min="11781" max="12032" width="9" style="805"/>
    <col min="12033" max="12033" width="12.6328125" style="805" customWidth="1"/>
    <col min="12034" max="12034" width="14.08984375" style="805" customWidth="1"/>
    <col min="12035" max="12035" width="4.6328125" style="805" customWidth="1"/>
    <col min="12036" max="12036" width="57.453125" style="805" customWidth="1"/>
    <col min="12037" max="12288" width="9" style="805"/>
    <col min="12289" max="12289" width="12.6328125" style="805" customWidth="1"/>
    <col min="12290" max="12290" width="14.08984375" style="805" customWidth="1"/>
    <col min="12291" max="12291" width="4.6328125" style="805" customWidth="1"/>
    <col min="12292" max="12292" width="57.453125" style="805" customWidth="1"/>
    <col min="12293" max="12544" width="9" style="805"/>
    <col min="12545" max="12545" width="12.6328125" style="805" customWidth="1"/>
    <col min="12546" max="12546" width="14.08984375" style="805" customWidth="1"/>
    <col min="12547" max="12547" width="4.6328125" style="805" customWidth="1"/>
    <col min="12548" max="12548" width="57.453125" style="805" customWidth="1"/>
    <col min="12549" max="12800" width="9" style="805"/>
    <col min="12801" max="12801" width="12.6328125" style="805" customWidth="1"/>
    <col min="12802" max="12802" width="14.08984375" style="805" customWidth="1"/>
    <col min="12803" max="12803" width="4.6328125" style="805" customWidth="1"/>
    <col min="12804" max="12804" width="57.453125" style="805" customWidth="1"/>
    <col min="12805" max="13056" width="9" style="805"/>
    <col min="13057" max="13057" width="12.6328125" style="805" customWidth="1"/>
    <col min="13058" max="13058" width="14.08984375" style="805" customWidth="1"/>
    <col min="13059" max="13059" width="4.6328125" style="805" customWidth="1"/>
    <col min="13060" max="13060" width="57.453125" style="805" customWidth="1"/>
    <col min="13061" max="13312" width="9" style="805"/>
    <col min="13313" max="13313" width="12.6328125" style="805" customWidth="1"/>
    <col min="13314" max="13314" width="14.08984375" style="805" customWidth="1"/>
    <col min="13315" max="13315" width="4.6328125" style="805" customWidth="1"/>
    <col min="13316" max="13316" width="57.453125" style="805" customWidth="1"/>
    <col min="13317" max="13568" width="9" style="805"/>
    <col min="13569" max="13569" width="12.6328125" style="805" customWidth="1"/>
    <col min="13570" max="13570" width="14.08984375" style="805" customWidth="1"/>
    <col min="13571" max="13571" width="4.6328125" style="805" customWidth="1"/>
    <col min="13572" max="13572" width="57.453125" style="805" customWidth="1"/>
    <col min="13573" max="13824" width="9" style="805"/>
    <col min="13825" max="13825" width="12.6328125" style="805" customWidth="1"/>
    <col min="13826" max="13826" width="14.08984375" style="805" customWidth="1"/>
    <col min="13827" max="13827" width="4.6328125" style="805" customWidth="1"/>
    <col min="13828" max="13828" width="57.453125" style="805" customWidth="1"/>
    <col min="13829" max="14080" width="9" style="805"/>
    <col min="14081" max="14081" width="12.6328125" style="805" customWidth="1"/>
    <col min="14082" max="14082" width="14.08984375" style="805" customWidth="1"/>
    <col min="14083" max="14083" width="4.6328125" style="805" customWidth="1"/>
    <col min="14084" max="14084" width="57.453125" style="805" customWidth="1"/>
    <col min="14085" max="14336" width="9" style="805"/>
    <col min="14337" max="14337" width="12.6328125" style="805" customWidth="1"/>
    <col min="14338" max="14338" width="14.08984375" style="805" customWidth="1"/>
    <col min="14339" max="14339" width="4.6328125" style="805" customWidth="1"/>
    <col min="14340" max="14340" width="57.453125" style="805" customWidth="1"/>
    <col min="14341" max="14592" width="9" style="805"/>
    <col min="14593" max="14593" width="12.6328125" style="805" customWidth="1"/>
    <col min="14594" max="14594" width="14.08984375" style="805" customWidth="1"/>
    <col min="14595" max="14595" width="4.6328125" style="805" customWidth="1"/>
    <col min="14596" max="14596" width="57.453125" style="805" customWidth="1"/>
    <col min="14597" max="14848" width="9" style="805"/>
    <col min="14849" max="14849" width="12.6328125" style="805" customWidth="1"/>
    <col min="14850" max="14850" width="14.08984375" style="805" customWidth="1"/>
    <col min="14851" max="14851" width="4.6328125" style="805" customWidth="1"/>
    <col min="14852" max="14852" width="57.453125" style="805" customWidth="1"/>
    <col min="14853" max="15104" width="9" style="805"/>
    <col min="15105" max="15105" width="12.6328125" style="805" customWidth="1"/>
    <col min="15106" max="15106" width="14.08984375" style="805" customWidth="1"/>
    <col min="15107" max="15107" width="4.6328125" style="805" customWidth="1"/>
    <col min="15108" max="15108" width="57.453125" style="805" customWidth="1"/>
    <col min="15109" max="15360" width="9" style="805"/>
    <col min="15361" max="15361" width="12.6328125" style="805" customWidth="1"/>
    <col min="15362" max="15362" width="14.08984375" style="805" customWidth="1"/>
    <col min="15363" max="15363" width="4.6328125" style="805" customWidth="1"/>
    <col min="15364" max="15364" width="57.453125" style="805" customWidth="1"/>
    <col min="15365" max="15616" width="9" style="805"/>
    <col min="15617" max="15617" width="12.6328125" style="805" customWidth="1"/>
    <col min="15618" max="15618" width="14.08984375" style="805" customWidth="1"/>
    <col min="15619" max="15619" width="4.6328125" style="805" customWidth="1"/>
    <col min="15620" max="15620" width="57.453125" style="805" customWidth="1"/>
    <col min="15621" max="15872" width="9" style="805"/>
    <col min="15873" max="15873" width="12.6328125" style="805" customWidth="1"/>
    <col min="15874" max="15874" width="14.08984375" style="805" customWidth="1"/>
    <col min="15875" max="15875" width="4.6328125" style="805" customWidth="1"/>
    <col min="15876" max="15876" width="57.453125" style="805" customWidth="1"/>
    <col min="15877" max="16128" width="9" style="805"/>
    <col min="16129" max="16129" width="12.6328125" style="805" customWidth="1"/>
    <col min="16130" max="16130" width="14.08984375" style="805" customWidth="1"/>
    <col min="16131" max="16131" width="4.6328125" style="805" customWidth="1"/>
    <col min="16132" max="16132" width="57.453125" style="805" customWidth="1"/>
    <col min="16133" max="16384" width="9" style="805"/>
  </cols>
  <sheetData>
    <row r="1" spans="1:4" ht="21" customHeight="1">
      <c r="A1" s="804"/>
      <c r="B1" s="804"/>
      <c r="C1" s="804"/>
      <c r="D1" s="804"/>
    </row>
    <row r="2" spans="1:4" ht="29.25" customHeight="1" thickBot="1">
      <c r="A2" s="2586" t="s">
        <v>656</v>
      </c>
      <c r="B2" s="2586"/>
      <c r="C2" s="2586"/>
      <c r="D2" s="2586"/>
    </row>
    <row r="3" spans="1:4" ht="25" customHeight="1">
      <c r="A3" s="2587" t="s">
        <v>603</v>
      </c>
      <c r="B3" s="2588"/>
      <c r="C3" s="2597">
        <f>各項目入力表!B3</f>
        <v>0</v>
      </c>
      <c r="D3" s="2598"/>
    </row>
    <row r="4" spans="1:4" ht="25" customHeight="1" thickBot="1">
      <c r="A4" s="2591" t="s">
        <v>604</v>
      </c>
      <c r="B4" s="2592"/>
      <c r="C4" s="2599">
        <f>各項目入力表!F4</f>
        <v>0</v>
      </c>
      <c r="D4" s="2600"/>
    </row>
    <row r="5" spans="1:4" ht="45" customHeight="1">
      <c r="A5" s="806" t="s">
        <v>605</v>
      </c>
      <c r="B5" s="807" t="s">
        <v>606</v>
      </c>
      <c r="C5" s="2601" t="s">
        <v>607</v>
      </c>
      <c r="D5" s="2602"/>
    </row>
    <row r="6" spans="1:4" ht="45" customHeight="1">
      <c r="A6" s="808" t="s">
        <v>657</v>
      </c>
      <c r="B6" s="809" t="s">
        <v>658</v>
      </c>
      <c r="C6" s="810"/>
      <c r="D6" s="811" t="s">
        <v>659</v>
      </c>
    </row>
    <row r="7" spans="1:4" ht="45" customHeight="1">
      <c r="A7" s="812"/>
      <c r="B7" s="813"/>
      <c r="C7" s="810"/>
      <c r="D7" s="825" t="s">
        <v>684</v>
      </c>
    </row>
    <row r="8" spans="1:4" ht="45" customHeight="1">
      <c r="A8" s="815"/>
      <c r="B8" s="816"/>
      <c r="C8" s="810"/>
      <c r="D8" s="825" t="s">
        <v>660</v>
      </c>
    </row>
    <row r="9" spans="1:4" ht="45" customHeight="1">
      <c r="A9" s="817"/>
      <c r="B9" s="847"/>
      <c r="C9" s="810"/>
      <c r="D9" s="848" t="s">
        <v>661</v>
      </c>
    </row>
    <row r="10" spans="1:4" ht="45" customHeight="1">
      <c r="A10" s="817"/>
      <c r="B10" s="823"/>
      <c r="C10" s="810"/>
      <c r="D10" s="824" t="s">
        <v>662</v>
      </c>
    </row>
    <row r="11" spans="1:4" ht="45" customHeight="1">
      <c r="A11" s="817"/>
      <c r="B11" s="830"/>
      <c r="C11" s="829"/>
      <c r="D11" s="814" t="s">
        <v>612</v>
      </c>
    </row>
    <row r="12" spans="1:4" ht="55" customHeight="1" thickBot="1">
      <c r="A12" s="849"/>
      <c r="B12" s="850"/>
      <c r="C12" s="845"/>
      <c r="D12" s="851" t="s">
        <v>613</v>
      </c>
    </row>
    <row r="13" spans="1:4" ht="54.75" customHeight="1">
      <c r="A13" s="2581" t="s">
        <v>655</v>
      </c>
      <c r="B13" s="2582"/>
      <c r="C13" s="2582"/>
      <c r="D13" s="2582"/>
    </row>
    <row r="14" spans="1:4" ht="25" customHeight="1"/>
    <row r="15" spans="1:4" ht="25" customHeight="1"/>
    <row r="16" spans="1:4" ht="25" customHeight="1"/>
    <row r="17" ht="25" customHeight="1"/>
    <row r="18" ht="25" customHeight="1"/>
    <row r="19" ht="25" customHeight="1"/>
    <row r="20" ht="25" customHeight="1"/>
    <row r="21" ht="2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sheetData>
  <sheetProtection selectLockedCells="1"/>
  <mergeCells count="7">
    <mergeCell ref="A13:D13"/>
    <mergeCell ref="A2:D2"/>
    <mergeCell ref="A3:B3"/>
    <mergeCell ref="C3:D3"/>
    <mergeCell ref="A4:B4"/>
    <mergeCell ref="C4:D4"/>
    <mergeCell ref="C5:D5"/>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明朝,標準"&amp;8&amp;K00-033
平塚市工事成績評定要領関係　様式２</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64225" r:id="rId4" name="Check Box 1">
              <controlPr defaultSize="0" autoFill="0" autoLine="0" autoPict="0">
                <anchor moveWithCells="1">
                  <from>
                    <xdr:col>2</xdr:col>
                    <xdr:colOff>76200</xdr:colOff>
                    <xdr:row>5</xdr:row>
                    <xdr:rowOff>222250</xdr:rowOff>
                  </from>
                  <to>
                    <xdr:col>2</xdr:col>
                    <xdr:colOff>336550</xdr:colOff>
                    <xdr:row>5</xdr:row>
                    <xdr:rowOff>374650</xdr:rowOff>
                  </to>
                </anchor>
              </controlPr>
            </control>
          </mc:Choice>
        </mc:AlternateContent>
        <mc:AlternateContent xmlns:mc="http://schemas.openxmlformats.org/markup-compatibility/2006">
          <mc:Choice Requires="x14">
            <control shapeId="564226" r:id="rId5" name="Check Box 2">
              <controlPr defaultSize="0" autoFill="0" autoLine="0" autoPict="0">
                <anchor moveWithCells="1">
                  <from>
                    <xdr:col>2</xdr:col>
                    <xdr:colOff>76200</xdr:colOff>
                    <xdr:row>6</xdr:row>
                    <xdr:rowOff>222250</xdr:rowOff>
                  </from>
                  <to>
                    <xdr:col>2</xdr:col>
                    <xdr:colOff>336550</xdr:colOff>
                    <xdr:row>6</xdr:row>
                    <xdr:rowOff>374650</xdr:rowOff>
                  </to>
                </anchor>
              </controlPr>
            </control>
          </mc:Choice>
        </mc:AlternateContent>
        <mc:AlternateContent xmlns:mc="http://schemas.openxmlformats.org/markup-compatibility/2006">
          <mc:Choice Requires="x14">
            <control shapeId="564227" r:id="rId6" name="Check Box 3">
              <controlPr defaultSize="0" autoFill="0" autoLine="0" autoPict="0">
                <anchor moveWithCells="1">
                  <from>
                    <xdr:col>2</xdr:col>
                    <xdr:colOff>76200</xdr:colOff>
                    <xdr:row>7</xdr:row>
                    <xdr:rowOff>222250</xdr:rowOff>
                  </from>
                  <to>
                    <xdr:col>2</xdr:col>
                    <xdr:colOff>336550</xdr:colOff>
                    <xdr:row>7</xdr:row>
                    <xdr:rowOff>374650</xdr:rowOff>
                  </to>
                </anchor>
              </controlPr>
            </control>
          </mc:Choice>
        </mc:AlternateContent>
        <mc:AlternateContent xmlns:mc="http://schemas.openxmlformats.org/markup-compatibility/2006">
          <mc:Choice Requires="x14">
            <control shapeId="564228" r:id="rId7" name="Check Box 4">
              <controlPr defaultSize="0" autoFill="0" autoLine="0" autoPict="0">
                <anchor moveWithCells="1">
                  <from>
                    <xdr:col>2</xdr:col>
                    <xdr:colOff>76200</xdr:colOff>
                    <xdr:row>8</xdr:row>
                    <xdr:rowOff>222250</xdr:rowOff>
                  </from>
                  <to>
                    <xdr:col>2</xdr:col>
                    <xdr:colOff>336550</xdr:colOff>
                    <xdr:row>8</xdr:row>
                    <xdr:rowOff>374650</xdr:rowOff>
                  </to>
                </anchor>
              </controlPr>
            </control>
          </mc:Choice>
        </mc:AlternateContent>
        <mc:AlternateContent xmlns:mc="http://schemas.openxmlformats.org/markup-compatibility/2006">
          <mc:Choice Requires="x14">
            <control shapeId="564229" r:id="rId8" name="Check Box 5">
              <controlPr defaultSize="0" autoFill="0" autoLine="0" autoPict="0">
                <anchor moveWithCells="1">
                  <from>
                    <xdr:col>2</xdr:col>
                    <xdr:colOff>76200</xdr:colOff>
                    <xdr:row>9</xdr:row>
                    <xdr:rowOff>222250</xdr:rowOff>
                  </from>
                  <to>
                    <xdr:col>2</xdr:col>
                    <xdr:colOff>336550</xdr:colOff>
                    <xdr:row>9</xdr:row>
                    <xdr:rowOff>374650</xdr:rowOff>
                  </to>
                </anchor>
              </controlPr>
            </control>
          </mc:Choice>
        </mc:AlternateContent>
        <mc:AlternateContent xmlns:mc="http://schemas.openxmlformats.org/markup-compatibility/2006">
          <mc:Choice Requires="x14">
            <control shapeId="564230" r:id="rId9" name="Check Box 6">
              <controlPr defaultSize="0" autoFill="0" autoLine="0" autoPict="0">
                <anchor moveWithCells="1">
                  <from>
                    <xdr:col>2</xdr:col>
                    <xdr:colOff>76200</xdr:colOff>
                    <xdr:row>10</xdr:row>
                    <xdr:rowOff>222250</xdr:rowOff>
                  </from>
                  <to>
                    <xdr:col>2</xdr:col>
                    <xdr:colOff>336550</xdr:colOff>
                    <xdr:row>10</xdr:row>
                    <xdr:rowOff>374650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A1:E41"/>
  <sheetViews>
    <sheetView view="pageBreakPreview" zoomScaleNormal="100" zoomScaleSheetLayoutView="100" workbookViewId="0">
      <selection activeCell="F8" sqref="F8"/>
    </sheetView>
  </sheetViews>
  <sheetFormatPr defaultRowHeight="13"/>
  <cols>
    <col min="1" max="1" width="22.6328125" style="854" customWidth="1"/>
    <col min="2" max="5" width="16.6328125" style="854" customWidth="1"/>
    <col min="6" max="256" width="9" style="854"/>
    <col min="257" max="257" width="22.6328125" style="854" customWidth="1"/>
    <col min="258" max="261" width="16.6328125" style="854" customWidth="1"/>
    <col min="262" max="512" width="9" style="854"/>
    <col min="513" max="513" width="22.6328125" style="854" customWidth="1"/>
    <col min="514" max="517" width="16.6328125" style="854" customWidth="1"/>
    <col min="518" max="768" width="9" style="854"/>
    <col min="769" max="769" width="22.6328125" style="854" customWidth="1"/>
    <col min="770" max="773" width="16.6328125" style="854" customWidth="1"/>
    <col min="774" max="1024" width="9" style="854"/>
    <col min="1025" max="1025" width="22.6328125" style="854" customWidth="1"/>
    <col min="1026" max="1029" width="16.6328125" style="854" customWidth="1"/>
    <col min="1030" max="1280" width="9" style="854"/>
    <col min="1281" max="1281" width="22.6328125" style="854" customWidth="1"/>
    <col min="1282" max="1285" width="16.6328125" style="854" customWidth="1"/>
    <col min="1286" max="1536" width="9" style="854"/>
    <col min="1537" max="1537" width="22.6328125" style="854" customWidth="1"/>
    <col min="1538" max="1541" width="16.6328125" style="854" customWidth="1"/>
    <col min="1542" max="1792" width="9" style="854"/>
    <col min="1793" max="1793" width="22.6328125" style="854" customWidth="1"/>
    <col min="1794" max="1797" width="16.6328125" style="854" customWidth="1"/>
    <col min="1798" max="2048" width="9" style="854"/>
    <col min="2049" max="2049" width="22.6328125" style="854" customWidth="1"/>
    <col min="2050" max="2053" width="16.6328125" style="854" customWidth="1"/>
    <col min="2054" max="2304" width="9" style="854"/>
    <col min="2305" max="2305" width="22.6328125" style="854" customWidth="1"/>
    <col min="2306" max="2309" width="16.6328125" style="854" customWidth="1"/>
    <col min="2310" max="2560" width="9" style="854"/>
    <col min="2561" max="2561" width="22.6328125" style="854" customWidth="1"/>
    <col min="2562" max="2565" width="16.6328125" style="854" customWidth="1"/>
    <col min="2566" max="2816" width="9" style="854"/>
    <col min="2817" max="2817" width="22.6328125" style="854" customWidth="1"/>
    <col min="2818" max="2821" width="16.6328125" style="854" customWidth="1"/>
    <col min="2822" max="3072" width="9" style="854"/>
    <col min="3073" max="3073" width="22.6328125" style="854" customWidth="1"/>
    <col min="3074" max="3077" width="16.6328125" style="854" customWidth="1"/>
    <col min="3078" max="3328" width="9" style="854"/>
    <col min="3329" max="3329" width="22.6328125" style="854" customWidth="1"/>
    <col min="3330" max="3333" width="16.6328125" style="854" customWidth="1"/>
    <col min="3334" max="3584" width="9" style="854"/>
    <col min="3585" max="3585" width="22.6328125" style="854" customWidth="1"/>
    <col min="3586" max="3589" width="16.6328125" style="854" customWidth="1"/>
    <col min="3590" max="3840" width="9" style="854"/>
    <col min="3841" max="3841" width="22.6328125" style="854" customWidth="1"/>
    <col min="3842" max="3845" width="16.6328125" style="854" customWidth="1"/>
    <col min="3846" max="4096" width="9" style="854"/>
    <col min="4097" max="4097" width="22.6328125" style="854" customWidth="1"/>
    <col min="4098" max="4101" width="16.6328125" style="854" customWidth="1"/>
    <col min="4102" max="4352" width="9" style="854"/>
    <col min="4353" max="4353" width="22.6328125" style="854" customWidth="1"/>
    <col min="4354" max="4357" width="16.6328125" style="854" customWidth="1"/>
    <col min="4358" max="4608" width="9" style="854"/>
    <col min="4609" max="4609" width="22.6328125" style="854" customWidth="1"/>
    <col min="4610" max="4613" width="16.6328125" style="854" customWidth="1"/>
    <col min="4614" max="4864" width="9" style="854"/>
    <col min="4865" max="4865" width="22.6328125" style="854" customWidth="1"/>
    <col min="4866" max="4869" width="16.6328125" style="854" customWidth="1"/>
    <col min="4870" max="5120" width="9" style="854"/>
    <col min="5121" max="5121" width="22.6328125" style="854" customWidth="1"/>
    <col min="5122" max="5125" width="16.6328125" style="854" customWidth="1"/>
    <col min="5126" max="5376" width="9" style="854"/>
    <col min="5377" max="5377" width="22.6328125" style="854" customWidth="1"/>
    <col min="5378" max="5381" width="16.6328125" style="854" customWidth="1"/>
    <col min="5382" max="5632" width="9" style="854"/>
    <col min="5633" max="5633" width="22.6328125" style="854" customWidth="1"/>
    <col min="5634" max="5637" width="16.6328125" style="854" customWidth="1"/>
    <col min="5638" max="5888" width="9" style="854"/>
    <col min="5889" max="5889" width="22.6328125" style="854" customWidth="1"/>
    <col min="5890" max="5893" width="16.6328125" style="854" customWidth="1"/>
    <col min="5894" max="6144" width="9" style="854"/>
    <col min="6145" max="6145" width="22.6328125" style="854" customWidth="1"/>
    <col min="6146" max="6149" width="16.6328125" style="854" customWidth="1"/>
    <col min="6150" max="6400" width="9" style="854"/>
    <col min="6401" max="6401" width="22.6328125" style="854" customWidth="1"/>
    <col min="6402" max="6405" width="16.6328125" style="854" customWidth="1"/>
    <col min="6406" max="6656" width="9" style="854"/>
    <col min="6657" max="6657" width="22.6328125" style="854" customWidth="1"/>
    <col min="6658" max="6661" width="16.6328125" style="854" customWidth="1"/>
    <col min="6662" max="6912" width="9" style="854"/>
    <col min="6913" max="6913" width="22.6328125" style="854" customWidth="1"/>
    <col min="6914" max="6917" width="16.6328125" style="854" customWidth="1"/>
    <col min="6918" max="7168" width="9" style="854"/>
    <col min="7169" max="7169" width="22.6328125" style="854" customWidth="1"/>
    <col min="7170" max="7173" width="16.6328125" style="854" customWidth="1"/>
    <col min="7174" max="7424" width="9" style="854"/>
    <col min="7425" max="7425" width="22.6328125" style="854" customWidth="1"/>
    <col min="7426" max="7429" width="16.6328125" style="854" customWidth="1"/>
    <col min="7430" max="7680" width="9" style="854"/>
    <col min="7681" max="7681" width="22.6328125" style="854" customWidth="1"/>
    <col min="7682" max="7685" width="16.6328125" style="854" customWidth="1"/>
    <col min="7686" max="7936" width="9" style="854"/>
    <col min="7937" max="7937" width="22.6328125" style="854" customWidth="1"/>
    <col min="7938" max="7941" width="16.6328125" style="854" customWidth="1"/>
    <col min="7942" max="8192" width="9" style="854"/>
    <col min="8193" max="8193" width="22.6328125" style="854" customWidth="1"/>
    <col min="8194" max="8197" width="16.6328125" style="854" customWidth="1"/>
    <col min="8198" max="8448" width="9" style="854"/>
    <col min="8449" max="8449" width="22.6328125" style="854" customWidth="1"/>
    <col min="8450" max="8453" width="16.6328125" style="854" customWidth="1"/>
    <col min="8454" max="8704" width="9" style="854"/>
    <col min="8705" max="8705" width="22.6328125" style="854" customWidth="1"/>
    <col min="8706" max="8709" width="16.6328125" style="854" customWidth="1"/>
    <col min="8710" max="8960" width="9" style="854"/>
    <col min="8961" max="8961" width="22.6328125" style="854" customWidth="1"/>
    <col min="8962" max="8965" width="16.6328125" style="854" customWidth="1"/>
    <col min="8966" max="9216" width="9" style="854"/>
    <col min="9217" max="9217" width="22.6328125" style="854" customWidth="1"/>
    <col min="9218" max="9221" width="16.6328125" style="854" customWidth="1"/>
    <col min="9222" max="9472" width="9" style="854"/>
    <col min="9473" max="9473" width="22.6328125" style="854" customWidth="1"/>
    <col min="9474" max="9477" width="16.6328125" style="854" customWidth="1"/>
    <col min="9478" max="9728" width="9" style="854"/>
    <col min="9729" max="9729" width="22.6328125" style="854" customWidth="1"/>
    <col min="9730" max="9733" width="16.6328125" style="854" customWidth="1"/>
    <col min="9734" max="9984" width="9" style="854"/>
    <col min="9985" max="9985" width="22.6328125" style="854" customWidth="1"/>
    <col min="9986" max="9989" width="16.6328125" style="854" customWidth="1"/>
    <col min="9990" max="10240" width="9" style="854"/>
    <col min="10241" max="10241" width="22.6328125" style="854" customWidth="1"/>
    <col min="10242" max="10245" width="16.6328125" style="854" customWidth="1"/>
    <col min="10246" max="10496" width="9" style="854"/>
    <col min="10497" max="10497" width="22.6328125" style="854" customWidth="1"/>
    <col min="10498" max="10501" width="16.6328125" style="854" customWidth="1"/>
    <col min="10502" max="10752" width="9" style="854"/>
    <col min="10753" max="10753" width="22.6328125" style="854" customWidth="1"/>
    <col min="10754" max="10757" width="16.6328125" style="854" customWidth="1"/>
    <col min="10758" max="11008" width="9" style="854"/>
    <col min="11009" max="11009" width="22.6328125" style="854" customWidth="1"/>
    <col min="11010" max="11013" width="16.6328125" style="854" customWidth="1"/>
    <col min="11014" max="11264" width="9" style="854"/>
    <col min="11265" max="11265" width="22.6328125" style="854" customWidth="1"/>
    <col min="11266" max="11269" width="16.6328125" style="854" customWidth="1"/>
    <col min="11270" max="11520" width="9" style="854"/>
    <col min="11521" max="11521" width="22.6328125" style="854" customWidth="1"/>
    <col min="11522" max="11525" width="16.6328125" style="854" customWidth="1"/>
    <col min="11526" max="11776" width="9" style="854"/>
    <col min="11777" max="11777" width="22.6328125" style="854" customWidth="1"/>
    <col min="11778" max="11781" width="16.6328125" style="854" customWidth="1"/>
    <col min="11782" max="12032" width="9" style="854"/>
    <col min="12033" max="12033" width="22.6328125" style="854" customWidth="1"/>
    <col min="12034" max="12037" width="16.6328125" style="854" customWidth="1"/>
    <col min="12038" max="12288" width="9" style="854"/>
    <col min="12289" max="12289" width="22.6328125" style="854" customWidth="1"/>
    <col min="12290" max="12293" width="16.6328125" style="854" customWidth="1"/>
    <col min="12294" max="12544" width="9" style="854"/>
    <col min="12545" max="12545" width="22.6328125" style="854" customWidth="1"/>
    <col min="12546" max="12549" width="16.6328125" style="854" customWidth="1"/>
    <col min="12550" max="12800" width="9" style="854"/>
    <col min="12801" max="12801" width="22.6328125" style="854" customWidth="1"/>
    <col min="12802" max="12805" width="16.6328125" style="854" customWidth="1"/>
    <col min="12806" max="13056" width="9" style="854"/>
    <col min="13057" max="13057" width="22.6328125" style="854" customWidth="1"/>
    <col min="13058" max="13061" width="16.6328125" style="854" customWidth="1"/>
    <col min="13062" max="13312" width="9" style="854"/>
    <col min="13313" max="13313" width="22.6328125" style="854" customWidth="1"/>
    <col min="13314" max="13317" width="16.6328125" style="854" customWidth="1"/>
    <col min="13318" max="13568" width="9" style="854"/>
    <col min="13569" max="13569" width="22.6328125" style="854" customWidth="1"/>
    <col min="13570" max="13573" width="16.6328125" style="854" customWidth="1"/>
    <col min="13574" max="13824" width="9" style="854"/>
    <col min="13825" max="13825" width="22.6328125" style="854" customWidth="1"/>
    <col min="13826" max="13829" width="16.6328125" style="854" customWidth="1"/>
    <col min="13830" max="14080" width="9" style="854"/>
    <col min="14081" max="14081" width="22.6328125" style="854" customWidth="1"/>
    <col min="14082" max="14085" width="16.6328125" style="854" customWidth="1"/>
    <col min="14086" max="14336" width="9" style="854"/>
    <col min="14337" max="14337" width="22.6328125" style="854" customWidth="1"/>
    <col min="14338" max="14341" width="16.6328125" style="854" customWidth="1"/>
    <col min="14342" max="14592" width="9" style="854"/>
    <col min="14593" max="14593" width="22.6328125" style="854" customWidth="1"/>
    <col min="14594" max="14597" width="16.6328125" style="854" customWidth="1"/>
    <col min="14598" max="14848" width="9" style="854"/>
    <col min="14849" max="14849" width="22.6328125" style="854" customWidth="1"/>
    <col min="14850" max="14853" width="16.6328125" style="854" customWidth="1"/>
    <col min="14854" max="15104" width="9" style="854"/>
    <col min="15105" max="15105" width="22.6328125" style="854" customWidth="1"/>
    <col min="15106" max="15109" width="16.6328125" style="854" customWidth="1"/>
    <col min="15110" max="15360" width="9" style="854"/>
    <col min="15361" max="15361" width="22.6328125" style="854" customWidth="1"/>
    <col min="15362" max="15365" width="16.6328125" style="854" customWidth="1"/>
    <col min="15366" max="15616" width="9" style="854"/>
    <col min="15617" max="15617" width="22.6328125" style="854" customWidth="1"/>
    <col min="15618" max="15621" width="16.6328125" style="854" customWidth="1"/>
    <col min="15622" max="15872" width="9" style="854"/>
    <col min="15873" max="15873" width="22.6328125" style="854" customWidth="1"/>
    <col min="15874" max="15877" width="16.6328125" style="854" customWidth="1"/>
    <col min="15878" max="16128" width="9" style="854"/>
    <col min="16129" max="16129" width="22.6328125" style="854" customWidth="1"/>
    <col min="16130" max="16133" width="16.6328125" style="854" customWidth="1"/>
    <col min="16134" max="16384" width="9" style="854"/>
  </cols>
  <sheetData>
    <row r="1" spans="1:5">
      <c r="A1" s="852"/>
      <c r="B1" s="853"/>
      <c r="C1" s="853"/>
      <c r="D1" s="853"/>
      <c r="E1" s="853"/>
    </row>
    <row r="2" spans="1:5" ht="16.5">
      <c r="A2" s="2603" t="s">
        <v>663</v>
      </c>
      <c r="B2" s="2603"/>
      <c r="C2" s="2603"/>
      <c r="D2" s="2603"/>
      <c r="E2" s="2603"/>
    </row>
    <row r="3" spans="1:5">
      <c r="A3" s="853"/>
      <c r="B3" s="853"/>
      <c r="C3" s="853"/>
      <c r="D3" s="853"/>
      <c r="E3" s="853"/>
    </row>
    <row r="4" spans="1:5" ht="25" customHeight="1">
      <c r="A4" s="855" t="s">
        <v>664</v>
      </c>
      <c r="B4" s="856"/>
      <c r="C4" s="857" t="s">
        <v>607</v>
      </c>
      <c r="D4" s="2604"/>
      <c r="E4" s="2605"/>
    </row>
    <row r="5" spans="1:5" ht="25" customHeight="1">
      <c r="A5" s="858" t="s">
        <v>665</v>
      </c>
      <c r="B5" s="2606"/>
      <c r="C5" s="2607"/>
      <c r="D5" s="2607"/>
      <c r="E5" s="2608"/>
    </row>
    <row r="6" spans="1:5">
      <c r="A6" s="859" t="s">
        <v>666</v>
      </c>
      <c r="B6" s="860"/>
      <c r="C6" s="860"/>
      <c r="D6" s="860"/>
      <c r="E6" s="861"/>
    </row>
    <row r="7" spans="1:5" ht="20.149999999999999" customHeight="1">
      <c r="A7" s="2609"/>
      <c r="B7" s="2610"/>
      <c r="C7" s="2610"/>
      <c r="D7" s="2610"/>
      <c r="E7" s="2611"/>
    </row>
    <row r="8" spans="1:5" ht="20.149999999999999" customHeight="1">
      <c r="A8" s="2609"/>
      <c r="B8" s="2610"/>
      <c r="C8" s="2610"/>
      <c r="D8" s="2610"/>
      <c r="E8" s="2611"/>
    </row>
    <row r="9" spans="1:5" ht="20.149999999999999" customHeight="1">
      <c r="A9" s="2609"/>
      <c r="B9" s="2610"/>
      <c r="C9" s="2610"/>
      <c r="D9" s="2610"/>
      <c r="E9" s="2611"/>
    </row>
    <row r="10" spans="1:5" ht="20.149999999999999" customHeight="1">
      <c r="A10" s="2612"/>
      <c r="B10" s="2610"/>
      <c r="C10" s="2610"/>
      <c r="D10" s="2610"/>
      <c r="E10" s="2611"/>
    </row>
    <row r="11" spans="1:5" ht="20.149999999999999" customHeight="1">
      <c r="A11" s="2612"/>
      <c r="B11" s="2610"/>
      <c r="C11" s="2610"/>
      <c r="D11" s="2610"/>
      <c r="E11" s="2611"/>
    </row>
    <row r="12" spans="1:5" ht="20.149999999999999" customHeight="1">
      <c r="A12" s="2612"/>
      <c r="B12" s="2610"/>
      <c r="C12" s="2610"/>
      <c r="D12" s="2610"/>
      <c r="E12" s="2611"/>
    </row>
    <row r="13" spans="1:5" ht="20.149999999999999" customHeight="1">
      <c r="A13" s="2613"/>
      <c r="B13" s="2614"/>
      <c r="C13" s="2614"/>
      <c r="D13" s="2614"/>
      <c r="E13" s="2615"/>
    </row>
    <row r="14" spans="1:5">
      <c r="A14" s="859" t="s">
        <v>667</v>
      </c>
      <c r="B14" s="860"/>
      <c r="C14" s="860"/>
      <c r="D14" s="860"/>
      <c r="E14" s="861"/>
    </row>
    <row r="15" spans="1:5" ht="20.149999999999999" customHeight="1">
      <c r="A15" s="2609"/>
      <c r="B15" s="2610"/>
      <c r="C15" s="2610"/>
      <c r="D15" s="2610"/>
      <c r="E15" s="2611"/>
    </row>
    <row r="16" spans="1:5" ht="20.149999999999999" customHeight="1">
      <c r="A16" s="2612"/>
      <c r="B16" s="2610"/>
      <c r="C16" s="2610"/>
      <c r="D16" s="2610"/>
      <c r="E16" s="2611"/>
    </row>
    <row r="17" spans="1:5" ht="20.149999999999999" customHeight="1">
      <c r="A17" s="2612"/>
      <c r="B17" s="2610"/>
      <c r="C17" s="2610"/>
      <c r="D17" s="2610"/>
      <c r="E17" s="2611"/>
    </row>
    <row r="18" spans="1:5" ht="20.149999999999999" customHeight="1">
      <c r="A18" s="2612"/>
      <c r="B18" s="2610"/>
      <c r="C18" s="2610"/>
      <c r="D18" s="2610"/>
      <c r="E18" s="2611"/>
    </row>
    <row r="19" spans="1:5" ht="20.149999999999999" customHeight="1">
      <c r="A19" s="2612"/>
      <c r="B19" s="2610"/>
      <c r="C19" s="2610"/>
      <c r="D19" s="2610"/>
      <c r="E19" s="2611"/>
    </row>
    <row r="20" spans="1:5" ht="20.149999999999999" customHeight="1">
      <c r="A20" s="2612"/>
      <c r="B20" s="2610"/>
      <c r="C20" s="2610"/>
      <c r="D20" s="2610"/>
      <c r="E20" s="2611"/>
    </row>
    <row r="21" spans="1:5" ht="20.149999999999999" customHeight="1">
      <c r="A21" s="2612"/>
      <c r="B21" s="2610"/>
      <c r="C21" s="2610"/>
      <c r="D21" s="2610"/>
      <c r="E21" s="2611"/>
    </row>
    <row r="22" spans="1:5" ht="20.149999999999999" customHeight="1">
      <c r="A22" s="2612"/>
      <c r="B22" s="2610"/>
      <c r="C22" s="2610"/>
      <c r="D22" s="2610"/>
      <c r="E22" s="2611"/>
    </row>
    <row r="23" spans="1:5" ht="20.149999999999999" customHeight="1">
      <c r="A23" s="2612"/>
      <c r="B23" s="2610"/>
      <c r="C23" s="2610"/>
      <c r="D23" s="2610"/>
      <c r="E23" s="2611"/>
    </row>
    <row r="24" spans="1:5" ht="20.149999999999999" customHeight="1">
      <c r="A24" s="2612"/>
      <c r="B24" s="2610"/>
      <c r="C24" s="2610"/>
      <c r="D24" s="2610"/>
      <c r="E24" s="2611"/>
    </row>
    <row r="25" spans="1:5" ht="20.149999999999999" customHeight="1">
      <c r="A25" s="2612"/>
      <c r="B25" s="2610"/>
      <c r="C25" s="2610"/>
      <c r="D25" s="2610"/>
      <c r="E25" s="2611"/>
    </row>
    <row r="26" spans="1:5" ht="20.149999999999999" customHeight="1">
      <c r="A26" s="2612"/>
      <c r="B26" s="2610"/>
      <c r="C26" s="2610"/>
      <c r="D26" s="2610"/>
      <c r="E26" s="2611"/>
    </row>
    <row r="27" spans="1:5" ht="20.149999999999999" customHeight="1">
      <c r="A27" s="2612"/>
      <c r="B27" s="2610"/>
      <c r="C27" s="2610"/>
      <c r="D27" s="2610"/>
      <c r="E27" s="2611"/>
    </row>
    <row r="28" spans="1:5" ht="20.149999999999999" customHeight="1">
      <c r="A28" s="2612"/>
      <c r="B28" s="2610"/>
      <c r="C28" s="2610"/>
      <c r="D28" s="2610"/>
      <c r="E28" s="2611"/>
    </row>
    <row r="29" spans="1:5" ht="20.149999999999999" customHeight="1">
      <c r="A29" s="2612"/>
      <c r="B29" s="2610"/>
      <c r="C29" s="2610"/>
      <c r="D29" s="2610"/>
      <c r="E29" s="2611"/>
    </row>
    <row r="30" spans="1:5" ht="20.149999999999999" customHeight="1">
      <c r="A30" s="2612"/>
      <c r="B30" s="2610"/>
      <c r="C30" s="2610"/>
      <c r="D30" s="2610"/>
      <c r="E30" s="2611"/>
    </row>
    <row r="31" spans="1:5" ht="20.149999999999999" customHeight="1">
      <c r="A31" s="2612"/>
      <c r="B31" s="2610"/>
      <c r="C31" s="2610"/>
      <c r="D31" s="2610"/>
      <c r="E31" s="2611"/>
    </row>
    <row r="32" spans="1:5" ht="20.149999999999999" customHeight="1">
      <c r="A32" s="2612"/>
      <c r="B32" s="2610"/>
      <c r="C32" s="2610"/>
      <c r="D32" s="2610"/>
      <c r="E32" s="2611"/>
    </row>
    <row r="33" spans="1:5" ht="20.149999999999999" customHeight="1">
      <c r="A33" s="2612"/>
      <c r="B33" s="2610"/>
      <c r="C33" s="2610"/>
      <c r="D33" s="2610"/>
      <c r="E33" s="2611"/>
    </row>
    <row r="34" spans="1:5" ht="20.149999999999999" customHeight="1">
      <c r="A34" s="2612"/>
      <c r="B34" s="2610"/>
      <c r="C34" s="2610"/>
      <c r="D34" s="2610"/>
      <c r="E34" s="2611"/>
    </row>
    <row r="35" spans="1:5" ht="20.149999999999999" customHeight="1">
      <c r="A35" s="2612"/>
      <c r="B35" s="2610"/>
      <c r="C35" s="2610"/>
      <c r="D35" s="2610"/>
      <c r="E35" s="2611"/>
    </row>
    <row r="36" spans="1:5" ht="20.149999999999999" customHeight="1">
      <c r="A36" s="2612"/>
      <c r="B36" s="2610"/>
      <c r="C36" s="2610"/>
      <c r="D36" s="2610"/>
      <c r="E36" s="2611"/>
    </row>
    <row r="37" spans="1:5" ht="20.149999999999999" customHeight="1">
      <c r="A37" s="2612"/>
      <c r="B37" s="2610"/>
      <c r="C37" s="2610"/>
      <c r="D37" s="2610"/>
      <c r="E37" s="2611"/>
    </row>
    <row r="38" spans="1:5" ht="20.149999999999999" customHeight="1">
      <c r="A38" s="2612"/>
      <c r="B38" s="2610"/>
      <c r="C38" s="2610"/>
      <c r="D38" s="2610"/>
      <c r="E38" s="2611"/>
    </row>
    <row r="39" spans="1:5" ht="20.149999999999999" customHeight="1">
      <c r="A39" s="2612"/>
      <c r="B39" s="2610"/>
      <c r="C39" s="2610"/>
      <c r="D39" s="2610"/>
      <c r="E39" s="2611"/>
    </row>
    <row r="40" spans="1:5" ht="20.149999999999999" customHeight="1">
      <c r="A40" s="2613"/>
      <c r="B40" s="2614"/>
      <c r="C40" s="2614"/>
      <c r="D40" s="2614"/>
      <c r="E40" s="2615"/>
    </row>
    <row r="41" spans="1:5" ht="21" customHeight="1">
      <c r="A41" s="862" t="s">
        <v>668</v>
      </c>
      <c r="B41" s="853"/>
      <c r="C41" s="853"/>
      <c r="D41" s="853"/>
      <c r="E41" s="853"/>
    </row>
  </sheetData>
  <sheetProtection selectLockedCells="1"/>
  <mergeCells count="5">
    <mergeCell ref="A2:E2"/>
    <mergeCell ref="D4:E4"/>
    <mergeCell ref="B5:E5"/>
    <mergeCell ref="A7:E13"/>
    <mergeCell ref="A15:E40"/>
  </mergeCells>
  <phoneticPr fontId="3"/>
  <pageMargins left="0.70866141732283472" right="0.11811023622047245" top="0.74803149606299213" bottom="0.74803149606299213" header="0.51181102362204722" footer="0.31496062992125984"/>
  <pageSetup paperSize="9" orientation="portrait" r:id="rId1"/>
  <headerFooter>
    <oddHeader>&amp;L&amp;"ＭＳ 明朝,標準"&amp;8&amp;K00-031平塚市工事成績評定要領関係　様式３</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WWJ50"/>
  <sheetViews>
    <sheetView showZeros="0" view="pageBreakPreview" zoomScale="90" zoomScaleNormal="75" zoomScaleSheetLayoutView="90" workbookViewId="0">
      <selection activeCell="X6" sqref="X6:AG7"/>
    </sheetView>
  </sheetViews>
  <sheetFormatPr defaultRowHeight="13"/>
  <cols>
    <col min="1" max="1" width="4" style="6" customWidth="1"/>
    <col min="2" max="14" width="5.6328125" style="6" customWidth="1"/>
    <col min="15" max="15" width="8.6328125" style="6" customWidth="1"/>
    <col min="16" max="17" width="3.08984375" style="6" customWidth="1"/>
    <col min="18" max="19" width="2.453125" style="6" customWidth="1"/>
    <col min="20" max="20" width="2.08984375" style="6" customWidth="1"/>
    <col min="21" max="33" width="3.08984375" style="6" customWidth="1"/>
    <col min="34" max="34" width="5.6328125" style="6" customWidth="1"/>
    <col min="35" max="35" width="9" style="6"/>
    <col min="36" max="36" width="9" style="6" hidden="1" customWidth="1"/>
    <col min="37" max="37" width="7.6328125" style="6" hidden="1" customWidth="1"/>
    <col min="38" max="270" width="9" style="6"/>
    <col min="271" max="271" width="23.6328125" style="6" customWidth="1"/>
    <col min="272" max="272" width="27.6328125" style="6" customWidth="1"/>
    <col min="273" max="273" width="5.6328125" style="6" bestFit="1" customWidth="1"/>
    <col min="274" max="274" width="7.453125" style="6" bestFit="1" customWidth="1"/>
    <col min="275" max="275" width="6.6328125" style="6" customWidth="1"/>
    <col min="276" max="279" width="7.6328125" style="6" customWidth="1"/>
    <col min="280" max="281" width="7.90625" style="6" customWidth="1"/>
    <col min="282" max="284" width="7.6328125" style="6" customWidth="1"/>
    <col min="285" max="526" width="9" style="6"/>
    <col min="527" max="527" width="23.6328125" style="6" customWidth="1"/>
    <col min="528" max="528" width="27.6328125" style="6" customWidth="1"/>
    <col min="529" max="529" width="5.6328125" style="6" bestFit="1" customWidth="1"/>
    <col min="530" max="530" width="7.453125" style="6" bestFit="1" customWidth="1"/>
    <col min="531" max="531" width="6.6328125" style="6" customWidth="1"/>
    <col min="532" max="535" width="7.6328125" style="6" customWidth="1"/>
    <col min="536" max="537" width="7.90625" style="6" customWidth="1"/>
    <col min="538" max="540" width="7.6328125" style="6" customWidth="1"/>
    <col min="541" max="782" width="9" style="6"/>
    <col min="783" max="783" width="23.6328125" style="6" customWidth="1"/>
    <col min="784" max="784" width="27.6328125" style="6" customWidth="1"/>
    <col min="785" max="785" width="5.6328125" style="6" bestFit="1" customWidth="1"/>
    <col min="786" max="786" width="7.453125" style="6" bestFit="1" customWidth="1"/>
    <col min="787" max="787" width="6.6328125" style="6" customWidth="1"/>
    <col min="788" max="791" width="7.6328125" style="6" customWidth="1"/>
    <col min="792" max="793" width="7.90625" style="6" customWidth="1"/>
    <col min="794" max="796" width="7.6328125" style="6" customWidth="1"/>
    <col min="797" max="1038" width="9" style="6"/>
    <col min="1039" max="1039" width="23.6328125" style="6" customWidth="1"/>
    <col min="1040" max="1040" width="27.6328125" style="6" customWidth="1"/>
    <col min="1041" max="1041" width="5.6328125" style="6" bestFit="1" customWidth="1"/>
    <col min="1042" max="1042" width="7.453125" style="6" bestFit="1" customWidth="1"/>
    <col min="1043" max="1043" width="6.6328125" style="6" customWidth="1"/>
    <col min="1044" max="1047" width="7.6328125" style="6" customWidth="1"/>
    <col min="1048" max="1049" width="7.90625" style="6" customWidth="1"/>
    <col min="1050" max="1052" width="7.6328125" style="6" customWidth="1"/>
    <col min="1053" max="1294" width="9" style="6"/>
    <col min="1295" max="1295" width="23.6328125" style="6" customWidth="1"/>
    <col min="1296" max="1296" width="27.6328125" style="6" customWidth="1"/>
    <col min="1297" max="1297" width="5.6328125" style="6" bestFit="1" customWidth="1"/>
    <col min="1298" max="1298" width="7.453125" style="6" bestFit="1" customWidth="1"/>
    <col min="1299" max="1299" width="6.6328125" style="6" customWidth="1"/>
    <col min="1300" max="1303" width="7.6328125" style="6" customWidth="1"/>
    <col min="1304" max="1305" width="7.90625" style="6" customWidth="1"/>
    <col min="1306" max="1308" width="7.6328125" style="6" customWidth="1"/>
    <col min="1309" max="1550" width="9" style="6"/>
    <col min="1551" max="1551" width="23.6328125" style="6" customWidth="1"/>
    <col min="1552" max="1552" width="27.6328125" style="6" customWidth="1"/>
    <col min="1553" max="1553" width="5.6328125" style="6" bestFit="1" customWidth="1"/>
    <col min="1554" max="1554" width="7.453125" style="6" bestFit="1" customWidth="1"/>
    <col min="1555" max="1555" width="6.6328125" style="6" customWidth="1"/>
    <col min="1556" max="1559" width="7.6328125" style="6" customWidth="1"/>
    <col min="1560" max="1561" width="7.90625" style="6" customWidth="1"/>
    <col min="1562" max="1564" width="7.6328125" style="6" customWidth="1"/>
    <col min="1565" max="1806" width="9" style="6"/>
    <col min="1807" max="1807" width="23.6328125" style="6" customWidth="1"/>
    <col min="1808" max="1808" width="27.6328125" style="6" customWidth="1"/>
    <col min="1809" max="1809" width="5.6328125" style="6" bestFit="1" customWidth="1"/>
    <col min="1810" max="1810" width="7.453125" style="6" bestFit="1" customWidth="1"/>
    <col min="1811" max="1811" width="6.6328125" style="6" customWidth="1"/>
    <col min="1812" max="1815" width="7.6328125" style="6" customWidth="1"/>
    <col min="1816" max="1817" width="7.90625" style="6" customWidth="1"/>
    <col min="1818" max="1820" width="7.6328125" style="6" customWidth="1"/>
    <col min="1821" max="2062" width="9" style="6"/>
    <col min="2063" max="2063" width="23.6328125" style="6" customWidth="1"/>
    <col min="2064" max="2064" width="27.6328125" style="6" customWidth="1"/>
    <col min="2065" max="2065" width="5.6328125" style="6" bestFit="1" customWidth="1"/>
    <col min="2066" max="2066" width="7.453125" style="6" bestFit="1" customWidth="1"/>
    <col min="2067" max="2067" width="6.6328125" style="6" customWidth="1"/>
    <col min="2068" max="2071" width="7.6328125" style="6" customWidth="1"/>
    <col min="2072" max="2073" width="7.90625" style="6" customWidth="1"/>
    <col min="2074" max="2076" width="7.6328125" style="6" customWidth="1"/>
    <col min="2077" max="2318" width="9" style="6"/>
    <col min="2319" max="2319" width="23.6328125" style="6" customWidth="1"/>
    <col min="2320" max="2320" width="27.6328125" style="6" customWidth="1"/>
    <col min="2321" max="2321" width="5.6328125" style="6" bestFit="1" customWidth="1"/>
    <col min="2322" max="2322" width="7.453125" style="6" bestFit="1" customWidth="1"/>
    <col min="2323" max="2323" width="6.6328125" style="6" customWidth="1"/>
    <col min="2324" max="2327" width="7.6328125" style="6" customWidth="1"/>
    <col min="2328" max="2329" width="7.90625" style="6" customWidth="1"/>
    <col min="2330" max="2332" width="7.6328125" style="6" customWidth="1"/>
    <col min="2333" max="2574" width="9" style="6"/>
    <col min="2575" max="2575" width="23.6328125" style="6" customWidth="1"/>
    <col min="2576" max="2576" width="27.6328125" style="6" customWidth="1"/>
    <col min="2577" max="2577" width="5.6328125" style="6" bestFit="1" customWidth="1"/>
    <col min="2578" max="2578" width="7.453125" style="6" bestFit="1" customWidth="1"/>
    <col min="2579" max="2579" width="6.6328125" style="6" customWidth="1"/>
    <col min="2580" max="2583" width="7.6328125" style="6" customWidth="1"/>
    <col min="2584" max="2585" width="7.90625" style="6" customWidth="1"/>
    <col min="2586" max="2588" width="7.6328125" style="6" customWidth="1"/>
    <col min="2589" max="2830" width="9" style="6"/>
    <col min="2831" max="2831" width="23.6328125" style="6" customWidth="1"/>
    <col min="2832" max="2832" width="27.6328125" style="6" customWidth="1"/>
    <col min="2833" max="2833" width="5.6328125" style="6" bestFit="1" customWidth="1"/>
    <col min="2834" max="2834" width="7.453125" style="6" bestFit="1" customWidth="1"/>
    <col min="2835" max="2835" width="6.6328125" style="6" customWidth="1"/>
    <col min="2836" max="2839" width="7.6328125" style="6" customWidth="1"/>
    <col min="2840" max="2841" width="7.90625" style="6" customWidth="1"/>
    <col min="2842" max="2844" width="7.6328125" style="6" customWidth="1"/>
    <col min="2845" max="3086" width="9" style="6"/>
    <col min="3087" max="3087" width="23.6328125" style="6" customWidth="1"/>
    <col min="3088" max="3088" width="27.6328125" style="6" customWidth="1"/>
    <col min="3089" max="3089" width="5.6328125" style="6" bestFit="1" customWidth="1"/>
    <col min="3090" max="3090" width="7.453125" style="6" bestFit="1" customWidth="1"/>
    <col min="3091" max="3091" width="6.6328125" style="6" customWidth="1"/>
    <col min="3092" max="3095" width="7.6328125" style="6" customWidth="1"/>
    <col min="3096" max="3097" width="7.90625" style="6" customWidth="1"/>
    <col min="3098" max="3100" width="7.6328125" style="6" customWidth="1"/>
    <col min="3101" max="3342" width="9" style="6"/>
    <col min="3343" max="3343" width="23.6328125" style="6" customWidth="1"/>
    <col min="3344" max="3344" width="27.6328125" style="6" customWidth="1"/>
    <col min="3345" max="3345" width="5.6328125" style="6" bestFit="1" customWidth="1"/>
    <col min="3346" max="3346" width="7.453125" style="6" bestFit="1" customWidth="1"/>
    <col min="3347" max="3347" width="6.6328125" style="6" customWidth="1"/>
    <col min="3348" max="3351" width="7.6328125" style="6" customWidth="1"/>
    <col min="3352" max="3353" width="7.90625" style="6" customWidth="1"/>
    <col min="3354" max="3356" width="7.6328125" style="6" customWidth="1"/>
    <col min="3357" max="3598" width="9" style="6"/>
    <col min="3599" max="3599" width="23.6328125" style="6" customWidth="1"/>
    <col min="3600" max="3600" width="27.6328125" style="6" customWidth="1"/>
    <col min="3601" max="3601" width="5.6328125" style="6" bestFit="1" customWidth="1"/>
    <col min="3602" max="3602" width="7.453125" style="6" bestFit="1" customWidth="1"/>
    <col min="3603" max="3603" width="6.6328125" style="6" customWidth="1"/>
    <col min="3604" max="3607" width="7.6328125" style="6" customWidth="1"/>
    <col min="3608" max="3609" width="7.90625" style="6" customWidth="1"/>
    <col min="3610" max="3612" width="7.6328125" style="6" customWidth="1"/>
    <col min="3613" max="3854" width="9" style="6"/>
    <col min="3855" max="3855" width="23.6328125" style="6" customWidth="1"/>
    <col min="3856" max="3856" width="27.6328125" style="6" customWidth="1"/>
    <col min="3857" max="3857" width="5.6328125" style="6" bestFit="1" customWidth="1"/>
    <col min="3858" max="3858" width="7.453125" style="6" bestFit="1" customWidth="1"/>
    <col min="3859" max="3859" width="6.6328125" style="6" customWidth="1"/>
    <col min="3860" max="3863" width="7.6328125" style="6" customWidth="1"/>
    <col min="3864" max="3865" width="7.90625" style="6" customWidth="1"/>
    <col min="3866" max="3868" width="7.6328125" style="6" customWidth="1"/>
    <col min="3869" max="4110" width="9" style="6"/>
    <col min="4111" max="4111" width="23.6328125" style="6" customWidth="1"/>
    <col min="4112" max="4112" width="27.6328125" style="6" customWidth="1"/>
    <col min="4113" max="4113" width="5.6328125" style="6" bestFit="1" customWidth="1"/>
    <col min="4114" max="4114" width="7.453125" style="6" bestFit="1" customWidth="1"/>
    <col min="4115" max="4115" width="6.6328125" style="6" customWidth="1"/>
    <col min="4116" max="4119" width="7.6328125" style="6" customWidth="1"/>
    <col min="4120" max="4121" width="7.90625" style="6" customWidth="1"/>
    <col min="4122" max="4124" width="7.6328125" style="6" customWidth="1"/>
    <col min="4125" max="4366" width="9" style="6"/>
    <col min="4367" max="4367" width="23.6328125" style="6" customWidth="1"/>
    <col min="4368" max="4368" width="27.6328125" style="6" customWidth="1"/>
    <col min="4369" max="4369" width="5.6328125" style="6" bestFit="1" customWidth="1"/>
    <col min="4370" max="4370" width="7.453125" style="6" bestFit="1" customWidth="1"/>
    <col min="4371" max="4371" width="6.6328125" style="6" customWidth="1"/>
    <col min="4372" max="4375" width="7.6328125" style="6" customWidth="1"/>
    <col min="4376" max="4377" width="7.90625" style="6" customWidth="1"/>
    <col min="4378" max="4380" width="7.6328125" style="6" customWidth="1"/>
    <col min="4381" max="4622" width="9" style="6"/>
    <col min="4623" max="4623" width="23.6328125" style="6" customWidth="1"/>
    <col min="4624" max="4624" width="27.6328125" style="6" customWidth="1"/>
    <col min="4625" max="4625" width="5.6328125" style="6" bestFit="1" customWidth="1"/>
    <col min="4626" max="4626" width="7.453125" style="6" bestFit="1" customWidth="1"/>
    <col min="4627" max="4627" width="6.6328125" style="6" customWidth="1"/>
    <col min="4628" max="4631" width="7.6328125" style="6" customWidth="1"/>
    <col min="4632" max="4633" width="7.90625" style="6" customWidth="1"/>
    <col min="4634" max="4636" width="7.6328125" style="6" customWidth="1"/>
    <col min="4637" max="4878" width="9" style="6"/>
    <col min="4879" max="4879" width="23.6328125" style="6" customWidth="1"/>
    <col min="4880" max="4880" width="27.6328125" style="6" customWidth="1"/>
    <col min="4881" max="4881" width="5.6328125" style="6" bestFit="1" customWidth="1"/>
    <col min="4882" max="4882" width="7.453125" style="6" bestFit="1" customWidth="1"/>
    <col min="4883" max="4883" width="6.6328125" style="6" customWidth="1"/>
    <col min="4884" max="4887" width="7.6328125" style="6" customWidth="1"/>
    <col min="4888" max="4889" width="7.90625" style="6" customWidth="1"/>
    <col min="4890" max="4892" width="7.6328125" style="6" customWidth="1"/>
    <col min="4893" max="5134" width="9" style="6"/>
    <col min="5135" max="5135" width="23.6328125" style="6" customWidth="1"/>
    <col min="5136" max="5136" width="27.6328125" style="6" customWidth="1"/>
    <col min="5137" max="5137" width="5.6328125" style="6" bestFit="1" customWidth="1"/>
    <col min="5138" max="5138" width="7.453125" style="6" bestFit="1" customWidth="1"/>
    <col min="5139" max="5139" width="6.6328125" style="6" customWidth="1"/>
    <col min="5140" max="5143" width="7.6328125" style="6" customWidth="1"/>
    <col min="5144" max="5145" width="7.90625" style="6" customWidth="1"/>
    <col min="5146" max="5148" width="7.6328125" style="6" customWidth="1"/>
    <col min="5149" max="5390" width="9" style="6"/>
    <col min="5391" max="5391" width="23.6328125" style="6" customWidth="1"/>
    <col min="5392" max="5392" width="27.6328125" style="6" customWidth="1"/>
    <col min="5393" max="5393" width="5.6328125" style="6" bestFit="1" customWidth="1"/>
    <col min="5394" max="5394" width="7.453125" style="6" bestFit="1" customWidth="1"/>
    <col min="5395" max="5395" width="6.6328125" style="6" customWidth="1"/>
    <col min="5396" max="5399" width="7.6328125" style="6" customWidth="1"/>
    <col min="5400" max="5401" width="7.90625" style="6" customWidth="1"/>
    <col min="5402" max="5404" width="7.6328125" style="6" customWidth="1"/>
    <col min="5405" max="5646" width="9" style="6"/>
    <col min="5647" max="5647" width="23.6328125" style="6" customWidth="1"/>
    <col min="5648" max="5648" width="27.6328125" style="6" customWidth="1"/>
    <col min="5649" max="5649" width="5.6328125" style="6" bestFit="1" customWidth="1"/>
    <col min="5650" max="5650" width="7.453125" style="6" bestFit="1" customWidth="1"/>
    <col min="5651" max="5651" width="6.6328125" style="6" customWidth="1"/>
    <col min="5652" max="5655" width="7.6328125" style="6" customWidth="1"/>
    <col min="5656" max="5657" width="7.90625" style="6" customWidth="1"/>
    <col min="5658" max="5660" width="7.6328125" style="6" customWidth="1"/>
    <col min="5661" max="5902" width="9" style="6"/>
    <col min="5903" max="5903" width="23.6328125" style="6" customWidth="1"/>
    <col min="5904" max="5904" width="27.6328125" style="6" customWidth="1"/>
    <col min="5905" max="5905" width="5.6328125" style="6" bestFit="1" customWidth="1"/>
    <col min="5906" max="5906" width="7.453125" style="6" bestFit="1" customWidth="1"/>
    <col min="5907" max="5907" width="6.6328125" style="6" customWidth="1"/>
    <col min="5908" max="5911" width="7.6328125" style="6" customWidth="1"/>
    <col min="5912" max="5913" width="7.90625" style="6" customWidth="1"/>
    <col min="5914" max="5916" width="7.6328125" style="6" customWidth="1"/>
    <col min="5917" max="6158" width="9" style="6"/>
    <col min="6159" max="6159" width="23.6328125" style="6" customWidth="1"/>
    <col min="6160" max="6160" width="27.6328125" style="6" customWidth="1"/>
    <col min="6161" max="6161" width="5.6328125" style="6" bestFit="1" customWidth="1"/>
    <col min="6162" max="6162" width="7.453125" style="6" bestFit="1" customWidth="1"/>
    <col min="6163" max="6163" width="6.6328125" style="6" customWidth="1"/>
    <col min="6164" max="6167" width="7.6328125" style="6" customWidth="1"/>
    <col min="6168" max="6169" width="7.90625" style="6" customWidth="1"/>
    <col min="6170" max="6172" width="7.6328125" style="6" customWidth="1"/>
    <col min="6173" max="6414" width="9" style="6"/>
    <col min="6415" max="6415" width="23.6328125" style="6" customWidth="1"/>
    <col min="6416" max="6416" width="27.6328125" style="6" customWidth="1"/>
    <col min="6417" max="6417" width="5.6328125" style="6" bestFit="1" customWidth="1"/>
    <col min="6418" max="6418" width="7.453125" style="6" bestFit="1" customWidth="1"/>
    <col min="6419" max="6419" width="6.6328125" style="6" customWidth="1"/>
    <col min="6420" max="6423" width="7.6328125" style="6" customWidth="1"/>
    <col min="6424" max="6425" width="7.90625" style="6" customWidth="1"/>
    <col min="6426" max="6428" width="7.6328125" style="6" customWidth="1"/>
    <col min="6429" max="6670" width="9" style="6"/>
    <col min="6671" max="6671" width="23.6328125" style="6" customWidth="1"/>
    <col min="6672" max="6672" width="27.6328125" style="6" customWidth="1"/>
    <col min="6673" max="6673" width="5.6328125" style="6" bestFit="1" customWidth="1"/>
    <col min="6674" max="6674" width="7.453125" style="6" bestFit="1" customWidth="1"/>
    <col min="6675" max="6675" width="6.6328125" style="6" customWidth="1"/>
    <col min="6676" max="6679" width="7.6328125" style="6" customWidth="1"/>
    <col min="6680" max="6681" width="7.90625" style="6" customWidth="1"/>
    <col min="6682" max="6684" width="7.6328125" style="6" customWidth="1"/>
    <col min="6685" max="6926" width="9" style="6"/>
    <col min="6927" max="6927" width="23.6328125" style="6" customWidth="1"/>
    <col min="6928" max="6928" width="27.6328125" style="6" customWidth="1"/>
    <col min="6929" max="6929" width="5.6328125" style="6" bestFit="1" customWidth="1"/>
    <col min="6930" max="6930" width="7.453125" style="6" bestFit="1" customWidth="1"/>
    <col min="6931" max="6931" width="6.6328125" style="6" customWidth="1"/>
    <col min="6932" max="6935" width="7.6328125" style="6" customWidth="1"/>
    <col min="6936" max="6937" width="7.90625" style="6" customWidth="1"/>
    <col min="6938" max="6940" width="7.6328125" style="6" customWidth="1"/>
    <col min="6941" max="7182" width="9" style="6"/>
    <col min="7183" max="7183" width="23.6328125" style="6" customWidth="1"/>
    <col min="7184" max="7184" width="27.6328125" style="6" customWidth="1"/>
    <col min="7185" max="7185" width="5.6328125" style="6" bestFit="1" customWidth="1"/>
    <col min="7186" max="7186" width="7.453125" style="6" bestFit="1" customWidth="1"/>
    <col min="7187" max="7187" width="6.6328125" style="6" customWidth="1"/>
    <col min="7188" max="7191" width="7.6328125" style="6" customWidth="1"/>
    <col min="7192" max="7193" width="7.90625" style="6" customWidth="1"/>
    <col min="7194" max="7196" width="7.6328125" style="6" customWidth="1"/>
    <col min="7197" max="7438" width="9" style="6"/>
    <col min="7439" max="7439" width="23.6328125" style="6" customWidth="1"/>
    <col min="7440" max="7440" width="27.6328125" style="6" customWidth="1"/>
    <col min="7441" max="7441" width="5.6328125" style="6" bestFit="1" customWidth="1"/>
    <col min="7442" max="7442" width="7.453125" style="6" bestFit="1" customWidth="1"/>
    <col min="7443" max="7443" width="6.6328125" style="6" customWidth="1"/>
    <col min="7444" max="7447" width="7.6328125" style="6" customWidth="1"/>
    <col min="7448" max="7449" width="7.90625" style="6" customWidth="1"/>
    <col min="7450" max="7452" width="7.6328125" style="6" customWidth="1"/>
    <col min="7453" max="7694" width="9" style="6"/>
    <col min="7695" max="7695" width="23.6328125" style="6" customWidth="1"/>
    <col min="7696" max="7696" width="27.6328125" style="6" customWidth="1"/>
    <col min="7697" max="7697" width="5.6328125" style="6" bestFit="1" customWidth="1"/>
    <col min="7698" max="7698" width="7.453125" style="6" bestFit="1" customWidth="1"/>
    <col min="7699" max="7699" width="6.6328125" style="6" customWidth="1"/>
    <col min="7700" max="7703" width="7.6328125" style="6" customWidth="1"/>
    <col min="7704" max="7705" width="7.90625" style="6" customWidth="1"/>
    <col min="7706" max="7708" width="7.6328125" style="6" customWidth="1"/>
    <col min="7709" max="7950" width="9" style="6"/>
    <col min="7951" max="7951" width="23.6328125" style="6" customWidth="1"/>
    <col min="7952" max="7952" width="27.6328125" style="6" customWidth="1"/>
    <col min="7953" max="7953" width="5.6328125" style="6" bestFit="1" customWidth="1"/>
    <col min="7954" max="7954" width="7.453125" style="6" bestFit="1" customWidth="1"/>
    <col min="7955" max="7955" width="6.6328125" style="6" customWidth="1"/>
    <col min="7956" max="7959" width="7.6328125" style="6" customWidth="1"/>
    <col min="7960" max="7961" width="7.90625" style="6" customWidth="1"/>
    <col min="7962" max="7964" width="7.6328125" style="6" customWidth="1"/>
    <col min="7965" max="8206" width="9" style="6"/>
    <col min="8207" max="8207" width="23.6328125" style="6" customWidth="1"/>
    <col min="8208" max="8208" width="27.6328125" style="6" customWidth="1"/>
    <col min="8209" max="8209" width="5.6328125" style="6" bestFit="1" customWidth="1"/>
    <col min="8210" max="8210" width="7.453125" style="6" bestFit="1" customWidth="1"/>
    <col min="8211" max="8211" width="6.6328125" style="6" customWidth="1"/>
    <col min="8212" max="8215" width="7.6328125" style="6" customWidth="1"/>
    <col min="8216" max="8217" width="7.90625" style="6" customWidth="1"/>
    <col min="8218" max="8220" width="7.6328125" style="6" customWidth="1"/>
    <col min="8221" max="8462" width="9" style="6"/>
    <col min="8463" max="8463" width="23.6328125" style="6" customWidth="1"/>
    <col min="8464" max="8464" width="27.6328125" style="6" customWidth="1"/>
    <col min="8465" max="8465" width="5.6328125" style="6" bestFit="1" customWidth="1"/>
    <col min="8466" max="8466" width="7.453125" style="6" bestFit="1" customWidth="1"/>
    <col min="8467" max="8467" width="6.6328125" style="6" customWidth="1"/>
    <col min="8468" max="8471" width="7.6328125" style="6" customWidth="1"/>
    <col min="8472" max="8473" width="7.90625" style="6" customWidth="1"/>
    <col min="8474" max="8476" width="7.6328125" style="6" customWidth="1"/>
    <col min="8477" max="8718" width="9" style="6"/>
    <col min="8719" max="8719" width="23.6328125" style="6" customWidth="1"/>
    <col min="8720" max="8720" width="27.6328125" style="6" customWidth="1"/>
    <col min="8721" max="8721" width="5.6328125" style="6" bestFit="1" customWidth="1"/>
    <col min="8722" max="8722" width="7.453125" style="6" bestFit="1" customWidth="1"/>
    <col min="8723" max="8723" width="6.6328125" style="6" customWidth="1"/>
    <col min="8724" max="8727" width="7.6328125" style="6" customWidth="1"/>
    <col min="8728" max="8729" width="7.90625" style="6" customWidth="1"/>
    <col min="8730" max="8732" width="7.6328125" style="6" customWidth="1"/>
    <col min="8733" max="8974" width="9" style="6"/>
    <col min="8975" max="8975" width="23.6328125" style="6" customWidth="1"/>
    <col min="8976" max="8976" width="27.6328125" style="6" customWidth="1"/>
    <col min="8977" max="8977" width="5.6328125" style="6" bestFit="1" customWidth="1"/>
    <col min="8978" max="8978" width="7.453125" style="6" bestFit="1" customWidth="1"/>
    <col min="8979" max="8979" width="6.6328125" style="6" customWidth="1"/>
    <col min="8980" max="8983" width="7.6328125" style="6" customWidth="1"/>
    <col min="8984" max="8985" width="7.90625" style="6" customWidth="1"/>
    <col min="8986" max="8988" width="7.6328125" style="6" customWidth="1"/>
    <col min="8989" max="9230" width="9" style="6"/>
    <col min="9231" max="9231" width="23.6328125" style="6" customWidth="1"/>
    <col min="9232" max="9232" width="27.6328125" style="6" customWidth="1"/>
    <col min="9233" max="9233" width="5.6328125" style="6" bestFit="1" customWidth="1"/>
    <col min="9234" max="9234" width="7.453125" style="6" bestFit="1" customWidth="1"/>
    <col min="9235" max="9235" width="6.6328125" style="6" customWidth="1"/>
    <col min="9236" max="9239" width="7.6328125" style="6" customWidth="1"/>
    <col min="9240" max="9241" width="7.90625" style="6" customWidth="1"/>
    <col min="9242" max="9244" width="7.6328125" style="6" customWidth="1"/>
    <col min="9245" max="9486" width="9" style="6"/>
    <col min="9487" max="9487" width="23.6328125" style="6" customWidth="1"/>
    <col min="9488" max="9488" width="27.6328125" style="6" customWidth="1"/>
    <col min="9489" max="9489" width="5.6328125" style="6" bestFit="1" customWidth="1"/>
    <col min="9490" max="9490" width="7.453125" style="6" bestFit="1" customWidth="1"/>
    <col min="9491" max="9491" width="6.6328125" style="6" customWidth="1"/>
    <col min="9492" max="9495" width="7.6328125" style="6" customWidth="1"/>
    <col min="9496" max="9497" width="7.90625" style="6" customWidth="1"/>
    <col min="9498" max="9500" width="7.6328125" style="6" customWidth="1"/>
    <col min="9501" max="9742" width="9" style="6"/>
    <col min="9743" max="9743" width="23.6328125" style="6" customWidth="1"/>
    <col min="9744" max="9744" width="27.6328125" style="6" customWidth="1"/>
    <col min="9745" max="9745" width="5.6328125" style="6" bestFit="1" customWidth="1"/>
    <col min="9746" max="9746" width="7.453125" style="6" bestFit="1" customWidth="1"/>
    <col min="9747" max="9747" width="6.6328125" style="6" customWidth="1"/>
    <col min="9748" max="9751" width="7.6328125" style="6" customWidth="1"/>
    <col min="9752" max="9753" width="7.90625" style="6" customWidth="1"/>
    <col min="9754" max="9756" width="7.6328125" style="6" customWidth="1"/>
    <col min="9757" max="9998" width="9" style="6"/>
    <col min="9999" max="9999" width="23.6328125" style="6" customWidth="1"/>
    <col min="10000" max="10000" width="27.6328125" style="6" customWidth="1"/>
    <col min="10001" max="10001" width="5.6328125" style="6" bestFit="1" customWidth="1"/>
    <col min="10002" max="10002" width="7.453125" style="6" bestFit="1" customWidth="1"/>
    <col min="10003" max="10003" width="6.6328125" style="6" customWidth="1"/>
    <col min="10004" max="10007" width="7.6328125" style="6" customWidth="1"/>
    <col min="10008" max="10009" width="7.90625" style="6" customWidth="1"/>
    <col min="10010" max="10012" width="7.6328125" style="6" customWidth="1"/>
    <col min="10013" max="10254" width="9" style="6"/>
    <col min="10255" max="10255" width="23.6328125" style="6" customWidth="1"/>
    <col min="10256" max="10256" width="27.6328125" style="6" customWidth="1"/>
    <col min="10257" max="10257" width="5.6328125" style="6" bestFit="1" customWidth="1"/>
    <col min="10258" max="10258" width="7.453125" style="6" bestFit="1" customWidth="1"/>
    <col min="10259" max="10259" width="6.6328125" style="6" customWidth="1"/>
    <col min="10260" max="10263" width="7.6328125" style="6" customWidth="1"/>
    <col min="10264" max="10265" width="7.90625" style="6" customWidth="1"/>
    <col min="10266" max="10268" width="7.6328125" style="6" customWidth="1"/>
    <col min="10269" max="10510" width="9" style="6"/>
    <col min="10511" max="10511" width="23.6328125" style="6" customWidth="1"/>
    <col min="10512" max="10512" width="27.6328125" style="6" customWidth="1"/>
    <col min="10513" max="10513" width="5.6328125" style="6" bestFit="1" customWidth="1"/>
    <col min="10514" max="10514" width="7.453125" style="6" bestFit="1" customWidth="1"/>
    <col min="10515" max="10515" width="6.6328125" style="6" customWidth="1"/>
    <col min="10516" max="10519" width="7.6328125" style="6" customWidth="1"/>
    <col min="10520" max="10521" width="7.90625" style="6" customWidth="1"/>
    <col min="10522" max="10524" width="7.6328125" style="6" customWidth="1"/>
    <col min="10525" max="10766" width="9" style="6"/>
    <col min="10767" max="10767" width="23.6328125" style="6" customWidth="1"/>
    <col min="10768" max="10768" width="27.6328125" style="6" customWidth="1"/>
    <col min="10769" max="10769" width="5.6328125" style="6" bestFit="1" customWidth="1"/>
    <col min="10770" max="10770" width="7.453125" style="6" bestFit="1" customWidth="1"/>
    <col min="10771" max="10771" width="6.6328125" style="6" customWidth="1"/>
    <col min="10772" max="10775" width="7.6328125" style="6" customWidth="1"/>
    <col min="10776" max="10777" width="7.90625" style="6" customWidth="1"/>
    <col min="10778" max="10780" width="7.6328125" style="6" customWidth="1"/>
    <col min="10781" max="11022" width="9" style="6"/>
    <col min="11023" max="11023" width="23.6328125" style="6" customWidth="1"/>
    <col min="11024" max="11024" width="27.6328125" style="6" customWidth="1"/>
    <col min="11025" max="11025" width="5.6328125" style="6" bestFit="1" customWidth="1"/>
    <col min="11026" max="11026" width="7.453125" style="6" bestFit="1" customWidth="1"/>
    <col min="11027" max="11027" width="6.6328125" style="6" customWidth="1"/>
    <col min="11028" max="11031" width="7.6328125" style="6" customWidth="1"/>
    <col min="11032" max="11033" width="7.90625" style="6" customWidth="1"/>
    <col min="11034" max="11036" width="7.6328125" style="6" customWidth="1"/>
    <col min="11037" max="11278" width="9" style="6"/>
    <col min="11279" max="11279" width="23.6328125" style="6" customWidth="1"/>
    <col min="11280" max="11280" width="27.6328125" style="6" customWidth="1"/>
    <col min="11281" max="11281" width="5.6328125" style="6" bestFit="1" customWidth="1"/>
    <col min="11282" max="11282" width="7.453125" style="6" bestFit="1" customWidth="1"/>
    <col min="11283" max="11283" width="6.6328125" style="6" customWidth="1"/>
    <col min="11284" max="11287" width="7.6328125" style="6" customWidth="1"/>
    <col min="11288" max="11289" width="7.90625" style="6" customWidth="1"/>
    <col min="11290" max="11292" width="7.6328125" style="6" customWidth="1"/>
    <col min="11293" max="11534" width="9" style="6"/>
    <col min="11535" max="11535" width="23.6328125" style="6" customWidth="1"/>
    <col min="11536" max="11536" width="27.6328125" style="6" customWidth="1"/>
    <col min="11537" max="11537" width="5.6328125" style="6" bestFit="1" customWidth="1"/>
    <col min="11538" max="11538" width="7.453125" style="6" bestFit="1" customWidth="1"/>
    <col min="11539" max="11539" width="6.6328125" style="6" customWidth="1"/>
    <col min="11540" max="11543" width="7.6328125" style="6" customWidth="1"/>
    <col min="11544" max="11545" width="7.90625" style="6" customWidth="1"/>
    <col min="11546" max="11548" width="7.6328125" style="6" customWidth="1"/>
    <col min="11549" max="11790" width="9" style="6"/>
    <col min="11791" max="11791" width="23.6328125" style="6" customWidth="1"/>
    <col min="11792" max="11792" width="27.6328125" style="6" customWidth="1"/>
    <col min="11793" max="11793" width="5.6328125" style="6" bestFit="1" customWidth="1"/>
    <col min="11794" max="11794" width="7.453125" style="6" bestFit="1" customWidth="1"/>
    <col min="11795" max="11795" width="6.6328125" style="6" customWidth="1"/>
    <col min="11796" max="11799" width="7.6328125" style="6" customWidth="1"/>
    <col min="11800" max="11801" width="7.90625" style="6" customWidth="1"/>
    <col min="11802" max="11804" width="7.6328125" style="6" customWidth="1"/>
    <col min="11805" max="12046" width="9" style="6"/>
    <col min="12047" max="12047" width="23.6328125" style="6" customWidth="1"/>
    <col min="12048" max="12048" width="27.6328125" style="6" customWidth="1"/>
    <col min="12049" max="12049" width="5.6328125" style="6" bestFit="1" customWidth="1"/>
    <col min="12050" max="12050" width="7.453125" style="6" bestFit="1" customWidth="1"/>
    <col min="12051" max="12051" width="6.6328125" style="6" customWidth="1"/>
    <col min="12052" max="12055" width="7.6328125" style="6" customWidth="1"/>
    <col min="12056" max="12057" width="7.90625" style="6" customWidth="1"/>
    <col min="12058" max="12060" width="7.6328125" style="6" customWidth="1"/>
    <col min="12061" max="12302" width="9" style="6"/>
    <col min="12303" max="12303" width="23.6328125" style="6" customWidth="1"/>
    <col min="12304" max="12304" width="27.6328125" style="6" customWidth="1"/>
    <col min="12305" max="12305" width="5.6328125" style="6" bestFit="1" customWidth="1"/>
    <col min="12306" max="12306" width="7.453125" style="6" bestFit="1" customWidth="1"/>
    <col min="12307" max="12307" width="6.6328125" style="6" customWidth="1"/>
    <col min="12308" max="12311" width="7.6328125" style="6" customWidth="1"/>
    <col min="12312" max="12313" width="7.90625" style="6" customWidth="1"/>
    <col min="12314" max="12316" width="7.6328125" style="6" customWidth="1"/>
    <col min="12317" max="12558" width="9" style="6"/>
    <col min="12559" max="12559" width="23.6328125" style="6" customWidth="1"/>
    <col min="12560" max="12560" width="27.6328125" style="6" customWidth="1"/>
    <col min="12561" max="12561" width="5.6328125" style="6" bestFit="1" customWidth="1"/>
    <col min="12562" max="12562" width="7.453125" style="6" bestFit="1" customWidth="1"/>
    <col min="12563" max="12563" width="6.6328125" style="6" customWidth="1"/>
    <col min="12564" max="12567" width="7.6328125" style="6" customWidth="1"/>
    <col min="12568" max="12569" width="7.90625" style="6" customWidth="1"/>
    <col min="12570" max="12572" width="7.6328125" style="6" customWidth="1"/>
    <col min="12573" max="12814" width="9" style="6"/>
    <col min="12815" max="12815" width="23.6328125" style="6" customWidth="1"/>
    <col min="12816" max="12816" width="27.6328125" style="6" customWidth="1"/>
    <col min="12817" max="12817" width="5.6328125" style="6" bestFit="1" customWidth="1"/>
    <col min="12818" max="12818" width="7.453125" style="6" bestFit="1" customWidth="1"/>
    <col min="12819" max="12819" width="6.6328125" style="6" customWidth="1"/>
    <col min="12820" max="12823" width="7.6328125" style="6" customWidth="1"/>
    <col min="12824" max="12825" width="7.90625" style="6" customWidth="1"/>
    <col min="12826" max="12828" width="7.6328125" style="6" customWidth="1"/>
    <col min="12829" max="13070" width="9" style="6"/>
    <col min="13071" max="13071" width="23.6328125" style="6" customWidth="1"/>
    <col min="13072" max="13072" width="27.6328125" style="6" customWidth="1"/>
    <col min="13073" max="13073" width="5.6328125" style="6" bestFit="1" customWidth="1"/>
    <col min="13074" max="13074" width="7.453125" style="6" bestFit="1" customWidth="1"/>
    <col min="13075" max="13075" width="6.6328125" style="6" customWidth="1"/>
    <col min="13076" max="13079" width="7.6328125" style="6" customWidth="1"/>
    <col min="13080" max="13081" width="7.90625" style="6" customWidth="1"/>
    <col min="13082" max="13084" width="7.6328125" style="6" customWidth="1"/>
    <col min="13085" max="13326" width="9" style="6"/>
    <col min="13327" max="13327" width="23.6328125" style="6" customWidth="1"/>
    <col min="13328" max="13328" width="27.6328125" style="6" customWidth="1"/>
    <col min="13329" max="13329" width="5.6328125" style="6" bestFit="1" customWidth="1"/>
    <col min="13330" max="13330" width="7.453125" style="6" bestFit="1" customWidth="1"/>
    <col min="13331" max="13331" width="6.6328125" style="6" customWidth="1"/>
    <col min="13332" max="13335" width="7.6328125" style="6" customWidth="1"/>
    <col min="13336" max="13337" width="7.90625" style="6" customWidth="1"/>
    <col min="13338" max="13340" width="7.6328125" style="6" customWidth="1"/>
    <col min="13341" max="13582" width="9" style="6"/>
    <col min="13583" max="13583" width="23.6328125" style="6" customWidth="1"/>
    <col min="13584" max="13584" width="27.6328125" style="6" customWidth="1"/>
    <col min="13585" max="13585" width="5.6328125" style="6" bestFit="1" customWidth="1"/>
    <col min="13586" max="13586" width="7.453125" style="6" bestFit="1" customWidth="1"/>
    <col min="13587" max="13587" width="6.6328125" style="6" customWidth="1"/>
    <col min="13588" max="13591" width="7.6328125" style="6" customWidth="1"/>
    <col min="13592" max="13593" width="7.90625" style="6" customWidth="1"/>
    <col min="13594" max="13596" width="7.6328125" style="6" customWidth="1"/>
    <col min="13597" max="13838" width="9" style="6"/>
    <col min="13839" max="13839" width="23.6328125" style="6" customWidth="1"/>
    <col min="13840" max="13840" width="27.6328125" style="6" customWidth="1"/>
    <col min="13841" max="13841" width="5.6328125" style="6" bestFit="1" customWidth="1"/>
    <col min="13842" max="13842" width="7.453125" style="6" bestFit="1" customWidth="1"/>
    <col min="13843" max="13843" width="6.6328125" style="6" customWidth="1"/>
    <col min="13844" max="13847" width="7.6328125" style="6" customWidth="1"/>
    <col min="13848" max="13849" width="7.90625" style="6" customWidth="1"/>
    <col min="13850" max="13852" width="7.6328125" style="6" customWidth="1"/>
    <col min="13853" max="14094" width="9" style="6"/>
    <col min="14095" max="14095" width="23.6328125" style="6" customWidth="1"/>
    <col min="14096" max="14096" width="27.6328125" style="6" customWidth="1"/>
    <col min="14097" max="14097" width="5.6328125" style="6" bestFit="1" customWidth="1"/>
    <col min="14098" max="14098" width="7.453125" style="6" bestFit="1" customWidth="1"/>
    <col min="14099" max="14099" width="6.6328125" style="6" customWidth="1"/>
    <col min="14100" max="14103" width="7.6328125" style="6" customWidth="1"/>
    <col min="14104" max="14105" width="7.90625" style="6" customWidth="1"/>
    <col min="14106" max="14108" width="7.6328125" style="6" customWidth="1"/>
    <col min="14109" max="14350" width="9" style="6"/>
    <col min="14351" max="14351" width="23.6328125" style="6" customWidth="1"/>
    <col min="14352" max="14352" width="27.6328125" style="6" customWidth="1"/>
    <col min="14353" max="14353" width="5.6328125" style="6" bestFit="1" customWidth="1"/>
    <col min="14354" max="14354" width="7.453125" style="6" bestFit="1" customWidth="1"/>
    <col min="14355" max="14355" width="6.6328125" style="6" customWidth="1"/>
    <col min="14356" max="14359" width="7.6328125" style="6" customWidth="1"/>
    <col min="14360" max="14361" width="7.90625" style="6" customWidth="1"/>
    <col min="14362" max="14364" width="7.6328125" style="6" customWidth="1"/>
    <col min="14365" max="14606" width="9" style="6"/>
    <col min="14607" max="14607" width="23.6328125" style="6" customWidth="1"/>
    <col min="14608" max="14608" width="27.6328125" style="6" customWidth="1"/>
    <col min="14609" max="14609" width="5.6328125" style="6" bestFit="1" customWidth="1"/>
    <col min="14610" max="14610" width="7.453125" style="6" bestFit="1" customWidth="1"/>
    <col min="14611" max="14611" width="6.6328125" style="6" customWidth="1"/>
    <col min="14612" max="14615" width="7.6328125" style="6" customWidth="1"/>
    <col min="14616" max="14617" width="7.90625" style="6" customWidth="1"/>
    <col min="14618" max="14620" width="7.6328125" style="6" customWidth="1"/>
    <col min="14621" max="14862" width="9" style="6"/>
    <col min="14863" max="14863" width="23.6328125" style="6" customWidth="1"/>
    <col min="14864" max="14864" width="27.6328125" style="6" customWidth="1"/>
    <col min="14865" max="14865" width="5.6328125" style="6" bestFit="1" customWidth="1"/>
    <col min="14866" max="14866" width="7.453125" style="6" bestFit="1" customWidth="1"/>
    <col min="14867" max="14867" width="6.6328125" style="6" customWidth="1"/>
    <col min="14868" max="14871" width="7.6328125" style="6" customWidth="1"/>
    <col min="14872" max="14873" width="7.90625" style="6" customWidth="1"/>
    <col min="14874" max="14876" width="7.6328125" style="6" customWidth="1"/>
    <col min="14877" max="15118" width="9" style="6"/>
    <col min="15119" max="15119" width="23.6328125" style="6" customWidth="1"/>
    <col min="15120" max="15120" width="27.6328125" style="6" customWidth="1"/>
    <col min="15121" max="15121" width="5.6328125" style="6" bestFit="1" customWidth="1"/>
    <col min="15122" max="15122" width="7.453125" style="6" bestFit="1" customWidth="1"/>
    <col min="15123" max="15123" width="6.6328125" style="6" customWidth="1"/>
    <col min="15124" max="15127" width="7.6328125" style="6" customWidth="1"/>
    <col min="15128" max="15129" width="7.90625" style="6" customWidth="1"/>
    <col min="15130" max="15132" width="7.6328125" style="6" customWidth="1"/>
    <col min="15133" max="15374" width="9" style="6"/>
    <col min="15375" max="15375" width="23.6328125" style="6" customWidth="1"/>
    <col min="15376" max="15376" width="27.6328125" style="6" customWidth="1"/>
    <col min="15377" max="15377" width="5.6328125" style="6" bestFit="1" customWidth="1"/>
    <col min="15378" max="15378" width="7.453125" style="6" bestFit="1" customWidth="1"/>
    <col min="15379" max="15379" width="6.6328125" style="6" customWidth="1"/>
    <col min="15380" max="15383" width="7.6328125" style="6" customWidth="1"/>
    <col min="15384" max="15385" width="7.90625" style="6" customWidth="1"/>
    <col min="15386" max="15388" width="7.6328125" style="6" customWidth="1"/>
    <col min="15389" max="15630" width="9" style="6"/>
    <col min="15631" max="15631" width="23.6328125" style="6" customWidth="1"/>
    <col min="15632" max="15632" width="27.6328125" style="6" customWidth="1"/>
    <col min="15633" max="15633" width="5.6328125" style="6" bestFit="1" customWidth="1"/>
    <col min="15634" max="15634" width="7.453125" style="6" bestFit="1" customWidth="1"/>
    <col min="15635" max="15635" width="6.6328125" style="6" customWidth="1"/>
    <col min="15636" max="15639" width="7.6328125" style="6" customWidth="1"/>
    <col min="15640" max="15641" width="7.90625" style="6" customWidth="1"/>
    <col min="15642" max="15644" width="7.6328125" style="6" customWidth="1"/>
    <col min="15645" max="15886" width="9" style="6"/>
    <col min="15887" max="15887" width="23.6328125" style="6" customWidth="1"/>
    <col min="15888" max="15888" width="27.6328125" style="6" customWidth="1"/>
    <col min="15889" max="15889" width="5.6328125" style="6" bestFit="1" customWidth="1"/>
    <col min="15890" max="15890" width="7.453125" style="6" bestFit="1" customWidth="1"/>
    <col min="15891" max="15891" width="6.6328125" style="6" customWidth="1"/>
    <col min="15892" max="15895" width="7.6328125" style="6" customWidth="1"/>
    <col min="15896" max="15897" width="7.90625" style="6" customWidth="1"/>
    <col min="15898" max="15900" width="7.6328125" style="6" customWidth="1"/>
    <col min="15901" max="16142" width="9" style="6"/>
    <col min="16143" max="16143" width="23.6328125" style="6" customWidth="1"/>
    <col min="16144" max="16144" width="27.6328125" style="6" customWidth="1"/>
    <col min="16145" max="16145" width="5.6328125" style="6" bestFit="1" customWidth="1"/>
    <col min="16146" max="16146" width="7.453125" style="6" bestFit="1" customWidth="1"/>
    <col min="16147" max="16147" width="6.6328125" style="6" customWidth="1"/>
    <col min="16148" max="16151" width="7.6328125" style="6" customWidth="1"/>
    <col min="16152" max="16153" width="7.90625" style="6" customWidth="1"/>
    <col min="16154" max="16156" width="7.6328125" style="6" customWidth="1"/>
    <col min="16157" max="16384" width="9" style="6"/>
  </cols>
  <sheetData>
    <row r="1" spans="2:43" s="230" customFormat="1" ht="30" customHeight="1">
      <c r="B1" s="2653" t="s">
        <v>669</v>
      </c>
      <c r="C1" s="2653"/>
      <c r="D1" s="2653"/>
      <c r="E1" s="2653"/>
      <c r="F1" s="2653"/>
      <c r="G1" s="2653"/>
      <c r="H1" s="2653"/>
      <c r="I1" s="2653"/>
      <c r="J1" s="2653"/>
      <c r="K1" s="2653"/>
      <c r="L1" s="2653"/>
      <c r="M1" s="2653"/>
      <c r="N1" s="2653"/>
      <c r="O1" s="2653"/>
      <c r="P1" s="2653"/>
      <c r="Q1" s="2653"/>
      <c r="R1" s="2653"/>
      <c r="S1" s="2653"/>
      <c r="T1" s="2653"/>
      <c r="U1" s="2653"/>
      <c r="V1" s="2653"/>
      <c r="W1" s="2653"/>
      <c r="X1" s="2653"/>
      <c r="Y1" s="2653"/>
      <c r="Z1" s="2653"/>
      <c r="AA1" s="2653"/>
      <c r="AB1" s="2653"/>
      <c r="AC1" s="2653"/>
      <c r="AD1" s="2653"/>
      <c r="AE1" s="2653"/>
      <c r="AF1" s="2653"/>
      <c r="AG1" s="2653"/>
      <c r="AH1" s="2653"/>
    </row>
    <row r="2" spans="2:43" ht="20.149999999999999" customHeight="1">
      <c r="B2" s="2650" t="s">
        <v>670</v>
      </c>
      <c r="C2" s="2651"/>
      <c r="D2" s="800"/>
      <c r="E2" s="236"/>
      <c r="F2" s="236"/>
      <c r="G2" s="236"/>
      <c r="H2" s="236"/>
      <c r="I2" s="236"/>
      <c r="J2" s="236"/>
      <c r="K2" s="236"/>
      <c r="L2" s="236"/>
      <c r="M2" s="236"/>
      <c r="N2" s="236"/>
      <c r="O2" s="236"/>
      <c r="P2" s="236"/>
      <c r="Q2" s="796"/>
      <c r="R2" s="796"/>
      <c r="S2" s="796"/>
      <c r="T2" s="796"/>
      <c r="U2" s="796"/>
      <c r="V2" s="796"/>
      <c r="W2" s="863"/>
      <c r="X2" s="2677" t="s">
        <v>375</v>
      </c>
      <c r="Y2" s="2677"/>
      <c r="Z2" s="2677"/>
      <c r="AA2" s="2677"/>
      <c r="AB2" s="2678"/>
      <c r="AC2" s="2678"/>
      <c r="AD2" s="2678"/>
      <c r="AE2" s="2678"/>
      <c r="AF2" s="2679"/>
      <c r="AG2" s="2679"/>
      <c r="AH2" s="2680"/>
    </row>
    <row r="3" spans="2:43" ht="20.149999999999999" customHeight="1">
      <c r="B3" s="2652" t="str">
        <f>IF(各項目入力表!B10=各項目入力表!A19,"平　塚　市　長",+IF(各項目入力表!B10=各項目入力表!A20,"平塚市病院事業管理者",""))</f>
        <v/>
      </c>
      <c r="C3" s="1343"/>
      <c r="D3" s="1343"/>
      <c r="E3" s="962"/>
      <c r="F3" s="799"/>
      <c r="G3" s="238"/>
      <c r="H3" s="238"/>
      <c r="I3" s="238"/>
      <c r="J3" s="238"/>
      <c r="K3" s="236"/>
      <c r="L3" s="236"/>
      <c r="M3" s="236"/>
      <c r="N3" s="236"/>
      <c r="O3" s="236"/>
      <c r="P3" s="236"/>
      <c r="Q3" s="236"/>
      <c r="R3" s="236"/>
      <c r="S3" s="236"/>
      <c r="T3" s="236"/>
      <c r="U3" s="236"/>
      <c r="V3" s="236"/>
      <c r="W3" s="236"/>
      <c r="X3" s="236"/>
      <c r="Y3" s="236"/>
      <c r="Z3" s="236"/>
      <c r="AA3" s="236"/>
      <c r="AB3" s="236"/>
      <c r="AC3" s="236"/>
      <c r="AD3" s="236"/>
      <c r="AE3" s="236"/>
      <c r="AF3" s="236"/>
      <c r="AG3" s="236"/>
      <c r="AH3" s="239"/>
    </row>
    <row r="4" spans="2:43" ht="20.149999999999999" customHeight="1">
      <c r="B4" s="489"/>
      <c r="C4" s="490"/>
      <c r="D4" s="490"/>
      <c r="E4" s="238"/>
      <c r="F4" s="238"/>
      <c r="G4" s="238"/>
      <c r="H4" s="238"/>
      <c r="I4" s="238"/>
      <c r="J4" s="238"/>
      <c r="K4" s="236"/>
      <c r="L4" s="236"/>
      <c r="M4" s="236"/>
      <c r="N4" s="236"/>
      <c r="O4" s="236"/>
      <c r="P4" s="236"/>
      <c r="Q4" s="2681" t="s">
        <v>671</v>
      </c>
      <c r="R4" s="2681"/>
      <c r="S4" s="2681"/>
      <c r="T4" s="2681"/>
      <c r="U4" s="2681"/>
      <c r="V4" s="962"/>
      <c r="W4" s="962"/>
      <c r="X4" s="236"/>
      <c r="Y4" s="236"/>
      <c r="Z4" s="236"/>
      <c r="AA4" s="236"/>
      <c r="AB4" s="236"/>
      <c r="AC4" s="236"/>
      <c r="AD4" s="236"/>
      <c r="AE4" s="236"/>
      <c r="AF4" s="236"/>
      <c r="AG4" s="236"/>
      <c r="AH4" s="239"/>
    </row>
    <row r="5" spans="2:43" ht="30" customHeight="1">
      <c r="B5" s="2643" t="s">
        <v>376</v>
      </c>
      <c r="C5" s="2644"/>
      <c r="D5" s="2645">
        <f>各項目入力表!B3</f>
        <v>0</v>
      </c>
      <c r="E5" s="2646"/>
      <c r="F5" s="2646"/>
      <c r="G5" s="2646"/>
      <c r="H5" s="2646"/>
      <c r="I5" s="2646"/>
      <c r="J5" s="2646"/>
      <c r="K5" s="2646"/>
      <c r="L5" s="2646"/>
      <c r="M5" s="2646"/>
      <c r="N5" s="2646"/>
      <c r="O5" s="2646"/>
      <c r="P5" s="864"/>
      <c r="Q5" s="1562" t="s">
        <v>795</v>
      </c>
      <c r="R5" s="1562"/>
      <c r="S5" s="1562"/>
      <c r="T5" s="1562"/>
      <c r="U5" s="1562"/>
      <c r="V5" s="1562"/>
      <c r="W5" s="1562"/>
      <c r="X5" s="2682"/>
      <c r="Y5" s="2682"/>
      <c r="Z5" s="2682"/>
      <c r="AA5" s="2492"/>
      <c r="AB5" s="2492"/>
      <c r="AC5" s="2492"/>
      <c r="AD5" s="2492"/>
      <c r="AE5" s="2492"/>
      <c r="AF5" s="2492"/>
      <c r="AG5" s="2492"/>
      <c r="AH5" s="2492"/>
    </row>
    <row r="6" spans="2:43" ht="25" customHeight="1">
      <c r="B6" s="2647" t="s">
        <v>672</v>
      </c>
      <c r="C6" s="2648"/>
      <c r="D6" s="2649">
        <f>各項目入力表!F4</f>
        <v>0</v>
      </c>
      <c r="E6" s="2649"/>
      <c r="F6" s="2649"/>
      <c r="G6" s="2649"/>
      <c r="H6" s="2649"/>
      <c r="I6" s="2649"/>
      <c r="J6" s="2649"/>
      <c r="K6" s="2649"/>
      <c r="L6" s="2649"/>
      <c r="M6" s="2649"/>
      <c r="N6" s="2649"/>
      <c r="O6" s="2649"/>
      <c r="P6" s="865"/>
      <c r="Q6" s="1562" t="s">
        <v>673</v>
      </c>
      <c r="R6" s="1562"/>
      <c r="S6" s="1562"/>
      <c r="T6" s="1562"/>
      <c r="U6" s="1562"/>
      <c r="V6" s="1562"/>
      <c r="W6" s="1562"/>
      <c r="X6" s="2683"/>
      <c r="Y6" s="2683"/>
      <c r="Z6" s="2683"/>
      <c r="AA6" s="2684"/>
      <c r="AB6" s="2684"/>
      <c r="AC6" s="2684"/>
      <c r="AD6" s="2684"/>
      <c r="AE6" s="2684"/>
      <c r="AF6" s="2684"/>
      <c r="AG6" s="2684"/>
      <c r="AH6" s="2685" t="s">
        <v>240</v>
      </c>
      <c r="AJ6" s="6" t="s">
        <v>674</v>
      </c>
      <c r="AK6" s="6" t="s">
        <v>675</v>
      </c>
    </row>
    <row r="7" spans="2:43" ht="15" customHeight="1">
      <c r="B7" s="236"/>
      <c r="C7" s="236"/>
      <c r="D7" s="530"/>
      <c r="E7" s="798"/>
      <c r="F7" s="798"/>
      <c r="G7" s="798"/>
      <c r="H7" s="798"/>
      <c r="I7" s="798"/>
      <c r="J7" s="798"/>
      <c r="K7" s="798"/>
      <c r="L7" s="798"/>
      <c r="M7" s="798"/>
      <c r="N7" s="798"/>
      <c r="O7" s="798"/>
      <c r="P7" s="241"/>
      <c r="Q7" s="962"/>
      <c r="R7" s="962"/>
      <c r="S7" s="962"/>
      <c r="T7" s="962"/>
      <c r="U7" s="962"/>
      <c r="V7" s="962"/>
      <c r="W7" s="962"/>
      <c r="X7" s="1558"/>
      <c r="Y7" s="1558"/>
      <c r="Z7" s="1558"/>
      <c r="AA7" s="1558"/>
      <c r="AB7" s="1558"/>
      <c r="AC7" s="1558"/>
      <c r="AD7" s="1558"/>
      <c r="AE7" s="1558"/>
      <c r="AF7" s="1558"/>
      <c r="AG7" s="1558"/>
      <c r="AH7" s="2685"/>
    </row>
    <row r="8" spans="2:43" ht="15" customHeight="1">
      <c r="B8" s="236"/>
      <c r="C8" s="236"/>
      <c r="D8" s="530"/>
      <c r="E8" s="892"/>
      <c r="F8" s="892"/>
      <c r="G8" s="892"/>
      <c r="H8" s="892"/>
      <c r="I8" s="892"/>
      <c r="J8" s="892"/>
      <c r="K8" s="892"/>
      <c r="L8" s="892"/>
      <c r="M8" s="892"/>
      <c r="N8" s="892"/>
      <c r="O8" s="892"/>
      <c r="P8" s="241"/>
      <c r="Q8" s="2630" t="s">
        <v>789</v>
      </c>
      <c r="R8" s="2630"/>
      <c r="S8" s="2630"/>
      <c r="T8" s="2630"/>
      <c r="U8" s="2630"/>
      <c r="V8" s="2630"/>
      <c r="W8" s="2630"/>
      <c r="X8" s="2630"/>
      <c r="Y8" s="2630"/>
      <c r="Z8" s="2630"/>
      <c r="AA8" s="2630"/>
      <c r="AB8" s="2630"/>
      <c r="AC8" s="2630"/>
      <c r="AD8" s="2630"/>
      <c r="AE8" s="2630"/>
      <c r="AF8" s="2630"/>
      <c r="AG8" s="2630"/>
      <c r="AH8" s="2630"/>
      <c r="AI8" s="2630"/>
      <c r="AJ8" s="2630"/>
      <c r="AK8" s="2630"/>
      <c r="AP8" s="797"/>
      <c r="AQ8" s="797"/>
    </row>
    <row r="9" spans="2:43" ht="24.65" customHeight="1" thickBot="1">
      <c r="B9" s="798" t="s">
        <v>717</v>
      </c>
      <c r="C9" s="798"/>
      <c r="D9" s="798"/>
      <c r="E9" s="798"/>
      <c r="F9" s="798"/>
      <c r="G9" s="798"/>
      <c r="H9" s="798"/>
      <c r="I9" s="798"/>
      <c r="J9" s="798"/>
      <c r="K9" s="798"/>
      <c r="L9" s="798"/>
      <c r="M9" s="798"/>
      <c r="N9" s="798"/>
      <c r="O9" s="798"/>
      <c r="P9" s="892"/>
      <c r="Q9" s="2631"/>
      <c r="R9" s="2631"/>
      <c r="S9" s="2631"/>
      <c r="T9" s="2631"/>
      <c r="U9" s="2631"/>
      <c r="V9" s="2631"/>
      <c r="W9" s="2631"/>
      <c r="X9" s="2631"/>
      <c r="Y9" s="2631"/>
      <c r="Z9" s="2631"/>
      <c r="AA9" s="2631"/>
      <c r="AB9" s="2631"/>
      <c r="AC9" s="2631"/>
      <c r="AD9" s="2631"/>
      <c r="AE9" s="2631"/>
      <c r="AF9" s="2631"/>
      <c r="AG9" s="2631"/>
      <c r="AH9" s="2631"/>
    </row>
    <row r="10" spans="2:43" s="868" customFormat="1" ht="25" customHeight="1" thickBot="1">
      <c r="B10" s="2620" t="s">
        <v>676</v>
      </c>
      <c r="C10" s="2621"/>
      <c r="D10" s="2621"/>
      <c r="E10" s="2621"/>
      <c r="F10" s="2621"/>
      <c r="G10" s="2622"/>
      <c r="H10" s="2623" t="s">
        <v>678</v>
      </c>
      <c r="I10" s="2621"/>
      <c r="J10" s="2621"/>
      <c r="K10" s="2621"/>
      <c r="L10" s="2621"/>
      <c r="M10" s="2622"/>
      <c r="N10" s="866" t="s">
        <v>679</v>
      </c>
      <c r="O10" s="867" t="s">
        <v>680</v>
      </c>
      <c r="P10" s="2632" t="s">
        <v>681</v>
      </c>
      <c r="Q10" s="2621"/>
      <c r="R10" s="2621"/>
      <c r="S10" s="2621"/>
      <c r="T10" s="2621"/>
      <c r="U10" s="2621"/>
      <c r="V10" s="2621"/>
      <c r="W10" s="2622"/>
      <c r="X10" s="2633" t="s">
        <v>117</v>
      </c>
      <c r="Y10" s="2634"/>
      <c r="Z10" s="2634"/>
      <c r="AA10" s="2634"/>
      <c r="AB10" s="2634"/>
      <c r="AC10" s="2634"/>
      <c r="AD10" s="2634"/>
      <c r="AE10" s="2634"/>
      <c r="AF10" s="2634"/>
      <c r="AG10" s="2634"/>
      <c r="AH10" s="2635"/>
    </row>
    <row r="11" spans="2:43" ht="25" customHeight="1">
      <c r="B11" s="2624"/>
      <c r="C11" s="2625"/>
      <c r="D11" s="2625"/>
      <c r="E11" s="2625"/>
      <c r="F11" s="2625"/>
      <c r="G11" s="2626"/>
      <c r="H11" s="2627"/>
      <c r="I11" s="2628"/>
      <c r="J11" s="2628"/>
      <c r="K11" s="2628"/>
      <c r="L11" s="2628"/>
      <c r="M11" s="2629"/>
      <c r="N11" s="869"/>
      <c r="O11" s="870"/>
      <c r="P11" s="2636"/>
      <c r="Q11" s="2637"/>
      <c r="R11" s="2637"/>
      <c r="S11" s="2637"/>
      <c r="T11" s="2637"/>
      <c r="U11" s="2637"/>
      <c r="V11" s="2637"/>
      <c r="W11" s="2638"/>
      <c r="X11" s="2639"/>
      <c r="Y11" s="2640"/>
      <c r="Z11" s="2640"/>
      <c r="AA11" s="2641"/>
      <c r="AB11" s="2641"/>
      <c r="AC11" s="2641"/>
      <c r="AD11" s="2641"/>
      <c r="AE11" s="2641"/>
      <c r="AF11" s="2641"/>
      <c r="AG11" s="2641"/>
      <c r="AH11" s="2642"/>
    </row>
    <row r="12" spans="2:43" ht="25" customHeight="1">
      <c r="B12" s="2616"/>
      <c r="C12" s="2617"/>
      <c r="D12" s="2617"/>
      <c r="E12" s="2617"/>
      <c r="F12" s="2617"/>
      <c r="G12" s="2618"/>
      <c r="H12" s="2619"/>
      <c r="I12" s="2617"/>
      <c r="J12" s="2617"/>
      <c r="K12" s="2617"/>
      <c r="L12" s="2617"/>
      <c r="M12" s="2618"/>
      <c r="N12" s="871"/>
      <c r="O12" s="872"/>
      <c r="P12" s="2654"/>
      <c r="Q12" s="2655"/>
      <c r="R12" s="2655"/>
      <c r="S12" s="2655"/>
      <c r="T12" s="2655"/>
      <c r="U12" s="2655"/>
      <c r="V12" s="2655"/>
      <c r="W12" s="2656"/>
      <c r="X12" s="2657"/>
      <c r="Y12" s="2658"/>
      <c r="Z12" s="2658"/>
      <c r="AA12" s="2659"/>
      <c r="AB12" s="2659"/>
      <c r="AC12" s="2659"/>
      <c r="AD12" s="2659"/>
      <c r="AE12" s="2659"/>
      <c r="AF12" s="2659"/>
      <c r="AG12" s="2659"/>
      <c r="AH12" s="2660"/>
    </row>
    <row r="13" spans="2:43" ht="25" customHeight="1">
      <c r="B13" s="2616"/>
      <c r="C13" s="2617"/>
      <c r="D13" s="2617"/>
      <c r="E13" s="2617"/>
      <c r="F13" s="2617"/>
      <c r="G13" s="2618"/>
      <c r="H13" s="2619"/>
      <c r="I13" s="2617"/>
      <c r="J13" s="2617"/>
      <c r="K13" s="2617"/>
      <c r="L13" s="2617"/>
      <c r="M13" s="2618"/>
      <c r="N13" s="871"/>
      <c r="O13" s="872"/>
      <c r="P13" s="2654"/>
      <c r="Q13" s="2655"/>
      <c r="R13" s="2655"/>
      <c r="S13" s="2655"/>
      <c r="T13" s="2655"/>
      <c r="U13" s="2655"/>
      <c r="V13" s="2655"/>
      <c r="W13" s="2656"/>
      <c r="X13" s="2657"/>
      <c r="Y13" s="2658"/>
      <c r="Z13" s="2658"/>
      <c r="AA13" s="2659"/>
      <c r="AB13" s="2659"/>
      <c r="AC13" s="2659"/>
      <c r="AD13" s="2659"/>
      <c r="AE13" s="2659"/>
      <c r="AF13" s="2659"/>
      <c r="AG13" s="2659"/>
      <c r="AH13" s="2660"/>
    </row>
    <row r="14" spans="2:43" ht="25" customHeight="1">
      <c r="B14" s="2616"/>
      <c r="C14" s="2617"/>
      <c r="D14" s="2617"/>
      <c r="E14" s="2617"/>
      <c r="F14" s="2617"/>
      <c r="G14" s="2618"/>
      <c r="H14" s="2619"/>
      <c r="I14" s="2617"/>
      <c r="J14" s="2617"/>
      <c r="K14" s="2617"/>
      <c r="L14" s="2617"/>
      <c r="M14" s="2618"/>
      <c r="N14" s="871"/>
      <c r="O14" s="872"/>
      <c r="P14" s="2654"/>
      <c r="Q14" s="2655"/>
      <c r="R14" s="2655"/>
      <c r="S14" s="2655"/>
      <c r="T14" s="2655"/>
      <c r="U14" s="2655"/>
      <c r="V14" s="2655"/>
      <c r="W14" s="2656"/>
      <c r="X14" s="2657"/>
      <c r="Y14" s="2658"/>
      <c r="Z14" s="2658"/>
      <c r="AA14" s="2659"/>
      <c r="AB14" s="2659"/>
      <c r="AC14" s="2659"/>
      <c r="AD14" s="2659"/>
      <c r="AE14" s="2659"/>
      <c r="AF14" s="2659"/>
      <c r="AG14" s="2659"/>
      <c r="AH14" s="2660"/>
    </row>
    <row r="15" spans="2:43" ht="25" customHeight="1">
      <c r="B15" s="2616"/>
      <c r="C15" s="2617"/>
      <c r="D15" s="2617"/>
      <c r="E15" s="2617"/>
      <c r="F15" s="2617"/>
      <c r="G15" s="2618"/>
      <c r="H15" s="2619"/>
      <c r="I15" s="2617"/>
      <c r="J15" s="2617"/>
      <c r="K15" s="2617"/>
      <c r="L15" s="2617"/>
      <c r="M15" s="2618"/>
      <c r="N15" s="871"/>
      <c r="O15" s="872"/>
      <c r="P15" s="2654"/>
      <c r="Q15" s="2655"/>
      <c r="R15" s="2655"/>
      <c r="S15" s="2655"/>
      <c r="T15" s="2655"/>
      <c r="U15" s="2655"/>
      <c r="V15" s="2655"/>
      <c r="W15" s="2656"/>
      <c r="X15" s="2657"/>
      <c r="Y15" s="2658"/>
      <c r="Z15" s="2658"/>
      <c r="AA15" s="2659"/>
      <c r="AB15" s="2659"/>
      <c r="AC15" s="2659"/>
      <c r="AD15" s="2659"/>
      <c r="AE15" s="2659"/>
      <c r="AF15" s="2659"/>
      <c r="AG15" s="2659"/>
      <c r="AH15" s="2660"/>
    </row>
    <row r="16" spans="2:43" ht="25" customHeight="1">
      <c r="B16" s="2616"/>
      <c r="C16" s="2617"/>
      <c r="D16" s="2617"/>
      <c r="E16" s="2617"/>
      <c r="F16" s="2617"/>
      <c r="G16" s="2618"/>
      <c r="H16" s="2619"/>
      <c r="I16" s="2617"/>
      <c r="J16" s="2617"/>
      <c r="K16" s="2617"/>
      <c r="L16" s="2617"/>
      <c r="M16" s="2618"/>
      <c r="N16" s="871"/>
      <c r="O16" s="872"/>
      <c r="P16" s="2654"/>
      <c r="Q16" s="2655"/>
      <c r="R16" s="2655"/>
      <c r="S16" s="2655"/>
      <c r="T16" s="2655"/>
      <c r="U16" s="2655"/>
      <c r="V16" s="2655"/>
      <c r="W16" s="2656"/>
      <c r="X16" s="2657"/>
      <c r="Y16" s="2658"/>
      <c r="Z16" s="2658"/>
      <c r="AA16" s="2659"/>
      <c r="AB16" s="2659"/>
      <c r="AC16" s="2659"/>
      <c r="AD16" s="2659"/>
      <c r="AE16" s="2659"/>
      <c r="AF16" s="2659"/>
      <c r="AG16" s="2659"/>
      <c r="AH16" s="2660"/>
    </row>
    <row r="17" spans="1:16156" ht="25" customHeight="1">
      <c r="B17" s="2616"/>
      <c r="C17" s="2617"/>
      <c r="D17" s="2617"/>
      <c r="E17" s="2617"/>
      <c r="F17" s="2617"/>
      <c r="G17" s="2618"/>
      <c r="H17" s="2619"/>
      <c r="I17" s="2617"/>
      <c r="J17" s="2617"/>
      <c r="K17" s="2617"/>
      <c r="L17" s="2617"/>
      <c r="M17" s="2618"/>
      <c r="N17" s="871"/>
      <c r="O17" s="872"/>
      <c r="P17" s="2654"/>
      <c r="Q17" s="2655"/>
      <c r="R17" s="2655"/>
      <c r="S17" s="2655"/>
      <c r="T17" s="2655"/>
      <c r="U17" s="2655"/>
      <c r="V17" s="2655"/>
      <c r="W17" s="2656"/>
      <c r="X17" s="2657"/>
      <c r="Y17" s="2658"/>
      <c r="Z17" s="2658"/>
      <c r="AA17" s="2659"/>
      <c r="AB17" s="2659"/>
      <c r="AC17" s="2659"/>
      <c r="AD17" s="2659"/>
      <c r="AE17" s="2659"/>
      <c r="AF17" s="2659"/>
      <c r="AG17" s="2659"/>
      <c r="AH17" s="2660"/>
    </row>
    <row r="18" spans="1:16156" ht="25" customHeight="1">
      <c r="B18" s="2616"/>
      <c r="C18" s="2617"/>
      <c r="D18" s="2617"/>
      <c r="E18" s="2617"/>
      <c r="F18" s="2617"/>
      <c r="G18" s="2618"/>
      <c r="H18" s="2619"/>
      <c r="I18" s="2617"/>
      <c r="J18" s="2617"/>
      <c r="K18" s="2617"/>
      <c r="L18" s="2617"/>
      <c r="M18" s="2618"/>
      <c r="N18" s="871"/>
      <c r="O18" s="872"/>
      <c r="P18" s="2654"/>
      <c r="Q18" s="2655"/>
      <c r="R18" s="2655"/>
      <c r="S18" s="2655"/>
      <c r="T18" s="2655"/>
      <c r="U18" s="2655"/>
      <c r="V18" s="2655"/>
      <c r="W18" s="2656"/>
      <c r="X18" s="2657"/>
      <c r="Y18" s="2658"/>
      <c r="Z18" s="2658"/>
      <c r="AA18" s="2659"/>
      <c r="AB18" s="2659"/>
      <c r="AC18" s="2659"/>
      <c r="AD18" s="2659"/>
      <c r="AE18" s="2659"/>
      <c r="AF18" s="2659"/>
      <c r="AG18" s="2659"/>
      <c r="AH18" s="2660"/>
    </row>
    <row r="19" spans="1:16156" ht="25" customHeight="1">
      <c r="B19" s="2616"/>
      <c r="C19" s="2617"/>
      <c r="D19" s="2617"/>
      <c r="E19" s="2617"/>
      <c r="F19" s="2617"/>
      <c r="G19" s="2618"/>
      <c r="H19" s="2619"/>
      <c r="I19" s="2617"/>
      <c r="J19" s="2617"/>
      <c r="K19" s="2617"/>
      <c r="L19" s="2617"/>
      <c r="M19" s="2618"/>
      <c r="N19" s="871"/>
      <c r="O19" s="872"/>
      <c r="P19" s="2654"/>
      <c r="Q19" s="2655"/>
      <c r="R19" s="2655"/>
      <c r="S19" s="2655"/>
      <c r="T19" s="2655"/>
      <c r="U19" s="2655"/>
      <c r="V19" s="2655"/>
      <c r="W19" s="2656"/>
      <c r="X19" s="2657"/>
      <c r="Y19" s="2658"/>
      <c r="Z19" s="2658"/>
      <c r="AA19" s="2659"/>
      <c r="AB19" s="2659"/>
      <c r="AC19" s="2659"/>
      <c r="AD19" s="2659"/>
      <c r="AE19" s="2659"/>
      <c r="AF19" s="2659"/>
      <c r="AG19" s="2659"/>
      <c r="AH19" s="2660"/>
    </row>
    <row r="20" spans="1:16156" ht="25" customHeight="1">
      <c r="B20" s="2616"/>
      <c r="C20" s="2617"/>
      <c r="D20" s="2617"/>
      <c r="E20" s="2617"/>
      <c r="F20" s="2617"/>
      <c r="G20" s="2618"/>
      <c r="H20" s="2619"/>
      <c r="I20" s="2617"/>
      <c r="J20" s="2617"/>
      <c r="K20" s="2617"/>
      <c r="L20" s="2617"/>
      <c r="M20" s="2618"/>
      <c r="N20" s="871"/>
      <c r="O20" s="872"/>
      <c r="P20" s="2654"/>
      <c r="Q20" s="2655"/>
      <c r="R20" s="2655"/>
      <c r="S20" s="2655"/>
      <c r="T20" s="2655"/>
      <c r="U20" s="2655"/>
      <c r="V20" s="2655"/>
      <c r="W20" s="2656"/>
      <c r="X20" s="2657"/>
      <c r="Y20" s="2658"/>
      <c r="Z20" s="2658"/>
      <c r="AA20" s="2659"/>
      <c r="AB20" s="2659"/>
      <c r="AC20" s="2659"/>
      <c r="AD20" s="2659"/>
      <c r="AE20" s="2659"/>
      <c r="AF20" s="2659"/>
      <c r="AG20" s="2659"/>
      <c r="AH20" s="2660"/>
    </row>
    <row r="21" spans="1:16156" ht="25" customHeight="1">
      <c r="B21" s="2616"/>
      <c r="C21" s="2617"/>
      <c r="D21" s="2617"/>
      <c r="E21" s="2617"/>
      <c r="F21" s="2617"/>
      <c r="G21" s="2618"/>
      <c r="H21" s="2619"/>
      <c r="I21" s="2617"/>
      <c r="J21" s="2617"/>
      <c r="K21" s="2617"/>
      <c r="L21" s="2617"/>
      <c r="M21" s="2618"/>
      <c r="N21" s="871"/>
      <c r="O21" s="872"/>
      <c r="P21" s="2654"/>
      <c r="Q21" s="2655"/>
      <c r="R21" s="2655"/>
      <c r="S21" s="2655"/>
      <c r="T21" s="2655"/>
      <c r="U21" s="2655"/>
      <c r="V21" s="2655"/>
      <c r="W21" s="2656"/>
      <c r="X21" s="2657"/>
      <c r="Y21" s="2658"/>
      <c r="Z21" s="2658"/>
      <c r="AA21" s="2659"/>
      <c r="AB21" s="2659"/>
      <c r="AC21" s="2659"/>
      <c r="AD21" s="2659"/>
      <c r="AE21" s="2659"/>
      <c r="AF21" s="2659"/>
      <c r="AG21" s="2659"/>
      <c r="AH21" s="2660"/>
    </row>
    <row r="22" spans="1:16156">
      <c r="B22" s="2686"/>
      <c r="C22" s="2686"/>
      <c r="D22" s="2686"/>
      <c r="E22" s="2686"/>
      <c r="F22" s="2686"/>
      <c r="G22" s="2686"/>
      <c r="H22" s="2686"/>
      <c r="I22" s="2686"/>
      <c r="J22" s="2686"/>
      <c r="K22" s="2686"/>
      <c r="L22" s="2686"/>
      <c r="M22" s="2686"/>
      <c r="N22" s="2686"/>
      <c r="O22" s="2686"/>
      <c r="P22" s="2686"/>
      <c r="Q22" s="2686"/>
      <c r="R22" s="2686"/>
      <c r="S22" s="2686"/>
      <c r="T22" s="2687"/>
      <c r="U22" s="2661" t="s">
        <v>790</v>
      </c>
      <c r="V22" s="2661"/>
      <c r="W22" s="2661"/>
      <c r="X22" s="2661" t="s">
        <v>791</v>
      </c>
      <c r="Y22" s="2661"/>
      <c r="Z22" s="2661"/>
      <c r="AA22" s="2662" t="s">
        <v>792</v>
      </c>
      <c r="AB22" s="2662"/>
      <c r="AC22" s="2662"/>
      <c r="AD22" s="2662" t="s">
        <v>793</v>
      </c>
      <c r="AE22" s="2662"/>
      <c r="AF22" s="2662"/>
      <c r="AG22" s="2662" t="s">
        <v>794</v>
      </c>
      <c r="AH22" s="2662"/>
      <c r="AM22" s="797"/>
      <c r="AN22" s="797"/>
    </row>
    <row r="23" spans="1:16156" ht="25.75" customHeight="1">
      <c r="B23" s="2688"/>
      <c r="C23" s="2688"/>
      <c r="D23" s="2688"/>
      <c r="E23" s="2688"/>
      <c r="F23" s="2688"/>
      <c r="G23" s="2688"/>
      <c r="H23" s="2688"/>
      <c r="I23" s="2688"/>
      <c r="J23" s="2688"/>
      <c r="K23" s="2688"/>
      <c r="L23" s="2688"/>
      <c r="M23" s="2688"/>
      <c r="N23" s="2688"/>
      <c r="O23" s="2688"/>
      <c r="P23" s="2688"/>
      <c r="Q23" s="2688"/>
      <c r="R23" s="2688"/>
      <c r="S23" s="2688"/>
      <c r="T23" s="2689"/>
      <c r="U23" s="2663"/>
      <c r="V23" s="2663"/>
      <c r="W23" s="2663"/>
      <c r="X23" s="2663"/>
      <c r="Y23" s="2663"/>
      <c r="Z23" s="2663"/>
      <c r="AA23" s="2663"/>
      <c r="AB23" s="2663"/>
      <c r="AC23" s="2663"/>
      <c r="AD23" s="2663"/>
      <c r="AE23" s="2663"/>
      <c r="AF23" s="2663"/>
      <c r="AG23" s="2664"/>
      <c r="AH23" s="2664"/>
      <c r="AM23" s="797"/>
      <c r="AN23" s="797"/>
    </row>
    <row r="24" spans="1:16156" ht="20.5" customHeight="1">
      <c r="B24" s="2688"/>
      <c r="C24" s="2688"/>
      <c r="D24" s="2688"/>
      <c r="E24" s="2688"/>
      <c r="F24" s="2688"/>
      <c r="G24" s="2688"/>
      <c r="H24" s="2688"/>
      <c r="I24" s="2688"/>
      <c r="J24" s="2688"/>
      <c r="K24" s="2688"/>
      <c r="L24" s="2688"/>
      <c r="M24" s="2688"/>
      <c r="N24" s="2688"/>
      <c r="O24" s="2688"/>
      <c r="P24" s="2688"/>
      <c r="Q24" s="2688"/>
      <c r="R24" s="2688"/>
      <c r="S24" s="2688"/>
      <c r="T24" s="2689"/>
      <c r="U24" s="2663"/>
      <c r="V24" s="2663"/>
      <c r="W24" s="2663"/>
      <c r="X24" s="2663"/>
      <c r="Y24" s="2663"/>
      <c r="Z24" s="2663"/>
      <c r="AA24" s="2663"/>
      <c r="AB24" s="2663"/>
      <c r="AC24" s="2663"/>
      <c r="AD24" s="2663"/>
      <c r="AE24" s="2663"/>
      <c r="AF24" s="2663"/>
      <c r="AG24" s="2664"/>
      <c r="AH24" s="2664"/>
      <c r="AM24" s="797"/>
      <c r="AN24" s="797"/>
    </row>
    <row r="25" spans="1:16156" s="797" customFormat="1" ht="18.75" customHeight="1">
      <c r="A25" s="6"/>
      <c r="B25" s="690"/>
      <c r="C25" s="690"/>
      <c r="D25" s="690"/>
      <c r="E25" s="689"/>
      <c r="F25" s="689"/>
      <c r="G25" s="689"/>
      <c r="H25" s="689"/>
      <c r="I25" s="689"/>
      <c r="J25" s="689"/>
      <c r="K25" s="689"/>
      <c r="L25" s="689"/>
      <c r="M25" s="689"/>
      <c r="N25" s="689"/>
      <c r="O25" s="691"/>
      <c r="P25" s="691"/>
      <c r="Q25" s="688"/>
      <c r="R25" s="688"/>
      <c r="S25" s="688"/>
      <c r="T25" s="688"/>
      <c r="U25" s="688"/>
      <c r="V25" s="688"/>
      <c r="W25" s="688"/>
      <c r="X25" s="688"/>
      <c r="Y25" s="688"/>
      <c r="Z25" s="688"/>
      <c r="AA25" s="688"/>
      <c r="AB25" s="692"/>
      <c r="AC25" s="692"/>
      <c r="AD25" s="692"/>
      <c r="AE25" s="692"/>
      <c r="AF25" s="689"/>
      <c r="AG25" s="689"/>
      <c r="AH25" s="689"/>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row>
    <row r="26" spans="1:16156" s="797" customFormat="1" ht="15" customHeight="1">
      <c r="A26" s="6"/>
      <c r="B26" s="2092"/>
      <c r="C26" s="2092"/>
      <c r="D26" s="2092"/>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c r="AMT26" s="6"/>
      <c r="AMU26" s="6"/>
      <c r="AMV26" s="6"/>
      <c r="AMW26" s="6"/>
      <c r="AMX26" s="6"/>
      <c r="AMY26" s="6"/>
      <c r="AMZ26" s="6"/>
      <c r="ANA26" s="6"/>
      <c r="ANB26" s="6"/>
      <c r="ANC26" s="6"/>
      <c r="AND26" s="6"/>
      <c r="ANE26" s="6"/>
      <c r="ANF26" s="6"/>
      <c r="ANG26" s="6"/>
      <c r="ANH26" s="6"/>
      <c r="ANI26" s="6"/>
      <c r="ANJ26" s="6"/>
      <c r="ANK26" s="6"/>
      <c r="ANL26" s="6"/>
      <c r="ANM26" s="6"/>
      <c r="ANN26" s="6"/>
      <c r="ANO26" s="6"/>
      <c r="ANP26" s="6"/>
      <c r="ANQ26" s="6"/>
      <c r="ANR26" s="6"/>
      <c r="ANS26" s="6"/>
      <c r="ANT26" s="6"/>
      <c r="ANU26" s="6"/>
      <c r="ANV26" s="6"/>
      <c r="ANW26" s="6"/>
      <c r="ANX26" s="6"/>
      <c r="ANY26" s="6"/>
      <c r="ANZ26" s="6"/>
      <c r="AOA26" s="6"/>
      <c r="AOB26" s="6"/>
      <c r="AOC26" s="6"/>
      <c r="AOD26" s="6"/>
      <c r="AOE26" s="6"/>
      <c r="AOF26" s="6"/>
      <c r="AOG26" s="6"/>
      <c r="AOH26" s="6"/>
      <c r="AOI26" s="6"/>
      <c r="AOJ26" s="6"/>
      <c r="AOK26" s="6"/>
      <c r="AOL26" s="6"/>
      <c r="AOM26" s="6"/>
      <c r="AON26" s="6"/>
      <c r="AOO26" s="6"/>
      <c r="AOP26" s="6"/>
      <c r="AOQ26" s="6"/>
      <c r="AOR26" s="6"/>
      <c r="AOS26" s="6"/>
      <c r="AOT26" s="6"/>
      <c r="AOU26" s="6"/>
      <c r="AOV26" s="6"/>
      <c r="AOW26" s="6"/>
      <c r="AOX26" s="6"/>
      <c r="AOY26" s="6"/>
      <c r="AOZ26" s="6"/>
      <c r="APA26" s="6"/>
      <c r="APB26" s="6"/>
      <c r="APC26" s="6"/>
      <c r="APD26" s="6"/>
      <c r="APE26" s="6"/>
      <c r="APF26" s="6"/>
      <c r="APG26" s="6"/>
      <c r="APH26" s="6"/>
      <c r="API26" s="6"/>
      <c r="APJ26" s="6"/>
      <c r="APK26" s="6"/>
      <c r="APL26" s="6"/>
      <c r="APM26" s="6"/>
      <c r="APN26" s="6"/>
      <c r="APO26" s="6"/>
      <c r="APP26" s="6"/>
      <c r="APQ26" s="6"/>
      <c r="APR26" s="6"/>
      <c r="APS26" s="6"/>
      <c r="APT26" s="6"/>
      <c r="APU26" s="6"/>
      <c r="APV26" s="6"/>
      <c r="APW26" s="6"/>
      <c r="APX26" s="6"/>
      <c r="APY26" s="6"/>
      <c r="APZ26" s="6"/>
      <c r="AQA26" s="6"/>
      <c r="AQB26" s="6"/>
      <c r="AQC26" s="6"/>
      <c r="AQD26" s="6"/>
      <c r="AQE26" s="6"/>
      <c r="AQF26" s="6"/>
      <c r="AQG26" s="6"/>
      <c r="AQH26" s="6"/>
      <c r="AQI26" s="6"/>
      <c r="AQJ26" s="6"/>
      <c r="AQK26" s="6"/>
      <c r="AQL26" s="6"/>
      <c r="AQM26" s="6"/>
      <c r="AQN26" s="6"/>
      <c r="AQO26" s="6"/>
      <c r="AQP26" s="6"/>
      <c r="AQQ26" s="6"/>
      <c r="AQR26" s="6"/>
      <c r="AQS26" s="6"/>
      <c r="AQT26" s="6"/>
      <c r="AQU26" s="6"/>
      <c r="AQV26" s="6"/>
      <c r="AQW26" s="6"/>
      <c r="AQX26" s="6"/>
      <c r="AQY26" s="6"/>
      <c r="AQZ26" s="6"/>
      <c r="ARA26" s="6"/>
      <c r="ARB26" s="6"/>
      <c r="ARC26" s="6"/>
      <c r="ARD26" s="6"/>
      <c r="ARE26" s="6"/>
      <c r="ARF26" s="6"/>
      <c r="ARG26" s="6"/>
      <c r="ARH26" s="6"/>
      <c r="ARI26" s="6"/>
      <c r="ARJ26" s="6"/>
      <c r="ARK26" s="6"/>
      <c r="ARL26" s="6"/>
      <c r="ARM26" s="6"/>
      <c r="ARN26" s="6"/>
      <c r="ARO26" s="6"/>
      <c r="ARP26" s="6"/>
      <c r="ARQ26" s="6"/>
      <c r="ARR26" s="6"/>
      <c r="ARS26" s="6"/>
      <c r="ART26" s="6"/>
      <c r="ARU26" s="6"/>
      <c r="ARV26" s="6"/>
      <c r="ARW26" s="6"/>
      <c r="ARX26" s="6"/>
      <c r="ARY26" s="6"/>
      <c r="ARZ26" s="6"/>
      <c r="ASA26" s="6"/>
      <c r="ASB26" s="6"/>
      <c r="ASC26" s="6"/>
      <c r="ASD26" s="6"/>
      <c r="ASE26" s="6"/>
      <c r="ASF26" s="6"/>
      <c r="ASG26" s="6"/>
      <c r="ASH26" s="6"/>
      <c r="ASI26" s="6"/>
      <c r="ASJ26" s="6"/>
      <c r="ASK26" s="6"/>
      <c r="ASL26" s="6"/>
      <c r="ASM26" s="6"/>
      <c r="ASN26" s="6"/>
      <c r="ASO26" s="6"/>
      <c r="ASP26" s="6"/>
      <c r="ASQ26" s="6"/>
      <c r="ASR26" s="6"/>
      <c r="ASS26" s="6"/>
      <c r="AST26" s="6"/>
      <c r="ASU26" s="6"/>
      <c r="ASV26" s="6"/>
      <c r="ASW26" s="6"/>
      <c r="ASX26" s="6"/>
      <c r="ASY26" s="6"/>
      <c r="ASZ26" s="6"/>
      <c r="ATA26" s="6"/>
      <c r="ATB26" s="6"/>
      <c r="ATC26" s="6"/>
      <c r="ATD26" s="6"/>
      <c r="ATE26" s="6"/>
      <c r="ATF26" s="6"/>
      <c r="ATG26" s="6"/>
      <c r="ATH26" s="6"/>
      <c r="ATI26" s="6"/>
      <c r="ATJ26" s="6"/>
      <c r="ATK26" s="6"/>
      <c r="ATL26" s="6"/>
      <c r="ATM26" s="6"/>
      <c r="ATN26" s="6"/>
      <c r="ATO26" s="6"/>
      <c r="ATP26" s="6"/>
      <c r="ATQ26" s="6"/>
      <c r="ATR26" s="6"/>
      <c r="ATS26" s="6"/>
      <c r="ATT26" s="6"/>
      <c r="ATU26" s="6"/>
      <c r="ATV26" s="6"/>
      <c r="ATW26" s="6"/>
      <c r="ATX26" s="6"/>
      <c r="ATY26" s="6"/>
      <c r="ATZ26" s="6"/>
      <c r="AUA26" s="6"/>
      <c r="AUB26" s="6"/>
      <c r="AUC26" s="6"/>
      <c r="AUD26" s="6"/>
      <c r="AUE26" s="6"/>
      <c r="AUF26" s="6"/>
      <c r="AUG26" s="6"/>
      <c r="AUH26" s="6"/>
      <c r="AUI26" s="6"/>
      <c r="AUJ26" s="6"/>
      <c r="AUK26" s="6"/>
      <c r="AUL26" s="6"/>
      <c r="AUM26" s="6"/>
      <c r="AUN26" s="6"/>
      <c r="AUO26" s="6"/>
      <c r="AUP26" s="6"/>
      <c r="AUQ26" s="6"/>
      <c r="AUR26" s="6"/>
      <c r="AUS26" s="6"/>
      <c r="AUT26" s="6"/>
      <c r="AUU26" s="6"/>
      <c r="AUV26" s="6"/>
      <c r="AUW26" s="6"/>
      <c r="AUX26" s="6"/>
      <c r="AUY26" s="6"/>
      <c r="AUZ26" s="6"/>
      <c r="AVA26" s="6"/>
      <c r="AVB26" s="6"/>
      <c r="AVC26" s="6"/>
      <c r="AVD26" s="6"/>
      <c r="AVE26" s="6"/>
      <c r="AVF26" s="6"/>
      <c r="AVG26" s="6"/>
      <c r="AVH26" s="6"/>
      <c r="AVI26" s="6"/>
      <c r="AVJ26" s="6"/>
      <c r="AVK26" s="6"/>
      <c r="AVL26" s="6"/>
      <c r="AVM26" s="6"/>
      <c r="AVN26" s="6"/>
      <c r="AVO26" s="6"/>
      <c r="AVP26" s="6"/>
      <c r="AVQ26" s="6"/>
      <c r="AVR26" s="6"/>
      <c r="AVS26" s="6"/>
      <c r="AVT26" s="6"/>
      <c r="AVU26" s="6"/>
      <c r="AVV26" s="6"/>
      <c r="AVW26" s="6"/>
      <c r="AVX26" s="6"/>
      <c r="AVY26" s="6"/>
      <c r="AVZ26" s="6"/>
      <c r="AWA26" s="6"/>
      <c r="AWB26" s="6"/>
      <c r="AWC26" s="6"/>
      <c r="AWD26" s="6"/>
      <c r="AWE26" s="6"/>
      <c r="AWF26" s="6"/>
      <c r="AWG26" s="6"/>
      <c r="AWH26" s="6"/>
      <c r="AWI26" s="6"/>
      <c r="AWJ26" s="6"/>
      <c r="AWK26" s="6"/>
      <c r="AWL26" s="6"/>
      <c r="AWM26" s="6"/>
      <c r="AWN26" s="6"/>
      <c r="AWO26" s="6"/>
      <c r="AWP26" s="6"/>
      <c r="AWQ26" s="6"/>
      <c r="AWR26" s="6"/>
      <c r="AWS26" s="6"/>
      <c r="AWT26" s="6"/>
      <c r="AWU26" s="6"/>
      <c r="AWV26" s="6"/>
      <c r="AWW26" s="6"/>
      <c r="AWX26" s="6"/>
      <c r="AWY26" s="6"/>
      <c r="AWZ26" s="6"/>
      <c r="AXA26" s="6"/>
      <c r="AXB26" s="6"/>
      <c r="AXC26" s="6"/>
      <c r="AXD26" s="6"/>
      <c r="AXE26" s="6"/>
      <c r="AXF26" s="6"/>
      <c r="AXG26" s="6"/>
      <c r="AXH26" s="6"/>
      <c r="AXI26" s="6"/>
      <c r="AXJ26" s="6"/>
      <c r="AXK26" s="6"/>
      <c r="AXL26" s="6"/>
      <c r="AXM26" s="6"/>
      <c r="AXN26" s="6"/>
      <c r="AXO26" s="6"/>
      <c r="AXP26" s="6"/>
      <c r="AXQ26" s="6"/>
      <c r="AXR26" s="6"/>
      <c r="AXS26" s="6"/>
      <c r="AXT26" s="6"/>
      <c r="AXU26" s="6"/>
      <c r="AXV26" s="6"/>
      <c r="AXW26" s="6"/>
      <c r="AXX26" s="6"/>
      <c r="AXY26" s="6"/>
      <c r="AXZ26" s="6"/>
      <c r="AYA26" s="6"/>
      <c r="AYB26" s="6"/>
      <c r="AYC26" s="6"/>
      <c r="AYD26" s="6"/>
      <c r="AYE26" s="6"/>
      <c r="AYF26" s="6"/>
      <c r="AYG26" s="6"/>
      <c r="AYH26" s="6"/>
      <c r="AYI26" s="6"/>
      <c r="AYJ26" s="6"/>
      <c r="AYK26" s="6"/>
      <c r="AYL26" s="6"/>
      <c r="AYM26" s="6"/>
      <c r="AYN26" s="6"/>
      <c r="AYO26" s="6"/>
      <c r="AYP26" s="6"/>
      <c r="AYQ26" s="6"/>
      <c r="AYR26" s="6"/>
      <c r="AYS26" s="6"/>
      <c r="AYT26" s="6"/>
      <c r="AYU26" s="6"/>
      <c r="AYV26" s="6"/>
      <c r="AYW26" s="6"/>
      <c r="AYX26" s="6"/>
      <c r="AYY26" s="6"/>
      <c r="AYZ26" s="6"/>
      <c r="AZA26" s="6"/>
      <c r="AZB26" s="6"/>
      <c r="AZC26" s="6"/>
      <c r="AZD26" s="6"/>
      <c r="AZE26" s="6"/>
      <c r="AZF26" s="6"/>
      <c r="AZG26" s="6"/>
      <c r="AZH26" s="6"/>
      <c r="AZI26" s="6"/>
      <c r="AZJ26" s="6"/>
      <c r="AZK26" s="6"/>
      <c r="AZL26" s="6"/>
      <c r="AZM26" s="6"/>
      <c r="AZN26" s="6"/>
      <c r="AZO26" s="6"/>
      <c r="AZP26" s="6"/>
      <c r="AZQ26" s="6"/>
      <c r="AZR26" s="6"/>
      <c r="AZS26" s="6"/>
      <c r="AZT26" s="6"/>
      <c r="AZU26" s="6"/>
      <c r="AZV26" s="6"/>
      <c r="AZW26" s="6"/>
      <c r="AZX26" s="6"/>
      <c r="AZY26" s="6"/>
      <c r="AZZ26" s="6"/>
      <c r="BAA26" s="6"/>
      <c r="BAB26" s="6"/>
      <c r="BAC26" s="6"/>
      <c r="BAD26" s="6"/>
      <c r="BAE26" s="6"/>
      <c r="BAF26" s="6"/>
      <c r="BAG26" s="6"/>
      <c r="BAH26" s="6"/>
      <c r="BAI26" s="6"/>
      <c r="BAJ26" s="6"/>
      <c r="BAK26" s="6"/>
      <c r="BAL26" s="6"/>
      <c r="BAM26" s="6"/>
      <c r="BAN26" s="6"/>
      <c r="BAO26" s="6"/>
      <c r="BAP26" s="6"/>
      <c r="BAQ26" s="6"/>
      <c r="BAR26" s="6"/>
      <c r="BAS26" s="6"/>
      <c r="BAT26" s="6"/>
      <c r="BAU26" s="6"/>
      <c r="BAV26" s="6"/>
      <c r="BAW26" s="6"/>
      <c r="BAX26" s="6"/>
      <c r="BAY26" s="6"/>
      <c r="BAZ26" s="6"/>
      <c r="BBA26" s="6"/>
      <c r="BBB26" s="6"/>
      <c r="BBC26" s="6"/>
      <c r="BBD26" s="6"/>
      <c r="BBE26" s="6"/>
      <c r="BBF26" s="6"/>
      <c r="BBG26" s="6"/>
      <c r="BBH26" s="6"/>
      <c r="BBI26" s="6"/>
      <c r="BBJ26" s="6"/>
      <c r="BBK26" s="6"/>
      <c r="BBL26" s="6"/>
      <c r="BBM26" s="6"/>
      <c r="BBN26" s="6"/>
      <c r="BBO26" s="6"/>
      <c r="BBP26" s="6"/>
      <c r="BBQ26" s="6"/>
      <c r="BBR26" s="6"/>
      <c r="BBS26" s="6"/>
      <c r="BBT26" s="6"/>
      <c r="BBU26" s="6"/>
      <c r="BBV26" s="6"/>
      <c r="BBW26" s="6"/>
      <c r="BBX26" s="6"/>
      <c r="BBY26" s="6"/>
      <c r="BBZ26" s="6"/>
      <c r="BCA26" s="6"/>
      <c r="BCB26" s="6"/>
      <c r="BCC26" s="6"/>
      <c r="BCD26" s="6"/>
      <c r="BCE26" s="6"/>
      <c r="BCF26" s="6"/>
      <c r="BCG26" s="6"/>
      <c r="BCH26" s="6"/>
      <c r="BCI26" s="6"/>
      <c r="BCJ26" s="6"/>
      <c r="BCK26" s="6"/>
      <c r="BCL26" s="6"/>
      <c r="BCM26" s="6"/>
      <c r="BCN26" s="6"/>
      <c r="BCO26" s="6"/>
      <c r="BCP26" s="6"/>
      <c r="BCQ26" s="6"/>
      <c r="BCR26" s="6"/>
      <c r="BCS26" s="6"/>
      <c r="BCT26" s="6"/>
      <c r="BCU26" s="6"/>
      <c r="BCV26" s="6"/>
      <c r="BCW26" s="6"/>
      <c r="BCX26" s="6"/>
      <c r="BCY26" s="6"/>
      <c r="BCZ26" s="6"/>
      <c r="BDA26" s="6"/>
      <c r="BDB26" s="6"/>
      <c r="BDC26" s="6"/>
      <c r="BDD26" s="6"/>
      <c r="BDE26" s="6"/>
      <c r="BDF26" s="6"/>
      <c r="BDG26" s="6"/>
      <c r="BDH26" s="6"/>
      <c r="BDI26" s="6"/>
      <c r="BDJ26" s="6"/>
      <c r="BDK26" s="6"/>
      <c r="BDL26" s="6"/>
      <c r="BDM26" s="6"/>
      <c r="BDN26" s="6"/>
      <c r="BDO26" s="6"/>
      <c r="BDP26" s="6"/>
      <c r="BDQ26" s="6"/>
      <c r="BDR26" s="6"/>
      <c r="BDS26" s="6"/>
      <c r="BDT26" s="6"/>
      <c r="BDU26" s="6"/>
      <c r="BDV26" s="6"/>
      <c r="BDW26" s="6"/>
      <c r="BDX26" s="6"/>
      <c r="BDY26" s="6"/>
      <c r="BDZ26" s="6"/>
      <c r="BEA26" s="6"/>
      <c r="BEB26" s="6"/>
      <c r="BEC26" s="6"/>
      <c r="BED26" s="6"/>
      <c r="BEE26" s="6"/>
      <c r="BEF26" s="6"/>
      <c r="BEG26" s="6"/>
      <c r="BEH26" s="6"/>
      <c r="BEI26" s="6"/>
      <c r="BEJ26" s="6"/>
      <c r="BEK26" s="6"/>
      <c r="BEL26" s="6"/>
      <c r="BEM26" s="6"/>
      <c r="BEN26" s="6"/>
      <c r="BEO26" s="6"/>
      <c r="BEP26" s="6"/>
      <c r="BEQ26" s="6"/>
      <c r="BER26" s="6"/>
      <c r="BES26" s="6"/>
      <c r="BET26" s="6"/>
      <c r="BEU26" s="6"/>
      <c r="BEV26" s="6"/>
      <c r="BEW26" s="6"/>
      <c r="BEX26" s="6"/>
      <c r="BEY26" s="6"/>
      <c r="BEZ26" s="6"/>
      <c r="BFA26" s="6"/>
      <c r="BFB26" s="6"/>
      <c r="BFC26" s="6"/>
      <c r="BFD26" s="6"/>
      <c r="BFE26" s="6"/>
      <c r="BFF26" s="6"/>
      <c r="BFG26" s="6"/>
      <c r="BFH26" s="6"/>
      <c r="BFI26" s="6"/>
      <c r="BFJ26" s="6"/>
      <c r="BFK26" s="6"/>
      <c r="BFL26" s="6"/>
      <c r="BFM26" s="6"/>
      <c r="BFN26" s="6"/>
      <c r="BFO26" s="6"/>
      <c r="BFP26" s="6"/>
      <c r="BFQ26" s="6"/>
      <c r="BFR26" s="6"/>
      <c r="BFS26" s="6"/>
      <c r="BFT26" s="6"/>
      <c r="BFU26" s="6"/>
      <c r="BFV26" s="6"/>
      <c r="BFW26" s="6"/>
      <c r="BFX26" s="6"/>
      <c r="BFY26" s="6"/>
      <c r="BFZ26" s="6"/>
      <c r="BGA26" s="6"/>
      <c r="BGB26" s="6"/>
      <c r="BGC26" s="6"/>
      <c r="BGD26" s="6"/>
      <c r="BGE26" s="6"/>
      <c r="BGF26" s="6"/>
      <c r="BGG26" s="6"/>
      <c r="BGH26" s="6"/>
      <c r="BGI26" s="6"/>
      <c r="BGJ26" s="6"/>
      <c r="BGK26" s="6"/>
      <c r="BGL26" s="6"/>
      <c r="BGM26" s="6"/>
      <c r="BGN26" s="6"/>
      <c r="BGO26" s="6"/>
      <c r="BGP26" s="6"/>
      <c r="BGQ26" s="6"/>
      <c r="BGR26" s="6"/>
      <c r="BGS26" s="6"/>
      <c r="BGT26" s="6"/>
      <c r="BGU26" s="6"/>
      <c r="BGV26" s="6"/>
      <c r="BGW26" s="6"/>
      <c r="BGX26" s="6"/>
      <c r="BGY26" s="6"/>
      <c r="BGZ26" s="6"/>
      <c r="BHA26" s="6"/>
      <c r="BHB26" s="6"/>
      <c r="BHC26" s="6"/>
      <c r="BHD26" s="6"/>
      <c r="BHE26" s="6"/>
      <c r="BHF26" s="6"/>
      <c r="BHG26" s="6"/>
      <c r="BHH26" s="6"/>
      <c r="BHI26" s="6"/>
      <c r="BHJ26" s="6"/>
      <c r="BHK26" s="6"/>
      <c r="BHL26" s="6"/>
      <c r="BHM26" s="6"/>
      <c r="BHN26" s="6"/>
      <c r="BHO26" s="6"/>
      <c r="BHP26" s="6"/>
      <c r="BHQ26" s="6"/>
      <c r="BHR26" s="6"/>
      <c r="BHS26" s="6"/>
      <c r="BHT26" s="6"/>
      <c r="BHU26" s="6"/>
      <c r="BHV26" s="6"/>
      <c r="BHW26" s="6"/>
      <c r="BHX26" s="6"/>
      <c r="BHY26" s="6"/>
      <c r="BHZ26" s="6"/>
      <c r="BIA26" s="6"/>
      <c r="BIB26" s="6"/>
      <c r="BIC26" s="6"/>
      <c r="BID26" s="6"/>
      <c r="BIE26" s="6"/>
      <c r="BIF26" s="6"/>
      <c r="BIG26" s="6"/>
      <c r="BIH26" s="6"/>
      <c r="BII26" s="6"/>
      <c r="BIJ26" s="6"/>
      <c r="BIK26" s="6"/>
      <c r="BIL26" s="6"/>
      <c r="BIM26" s="6"/>
      <c r="BIN26" s="6"/>
      <c r="BIO26" s="6"/>
      <c r="BIP26" s="6"/>
      <c r="BIQ26" s="6"/>
      <c r="BIR26" s="6"/>
      <c r="BIS26" s="6"/>
      <c r="BIT26" s="6"/>
      <c r="BIU26" s="6"/>
      <c r="BIV26" s="6"/>
      <c r="BIW26" s="6"/>
      <c r="BIX26" s="6"/>
      <c r="BIY26" s="6"/>
      <c r="BIZ26" s="6"/>
      <c r="BJA26" s="6"/>
      <c r="BJB26" s="6"/>
      <c r="BJC26" s="6"/>
      <c r="BJD26" s="6"/>
      <c r="BJE26" s="6"/>
      <c r="BJF26" s="6"/>
      <c r="BJG26" s="6"/>
      <c r="BJH26" s="6"/>
      <c r="BJI26" s="6"/>
      <c r="BJJ26" s="6"/>
      <c r="BJK26" s="6"/>
      <c r="BJL26" s="6"/>
      <c r="BJM26" s="6"/>
      <c r="BJN26" s="6"/>
      <c r="BJO26" s="6"/>
      <c r="BJP26" s="6"/>
      <c r="BJQ26" s="6"/>
      <c r="BJR26" s="6"/>
      <c r="BJS26" s="6"/>
      <c r="BJT26" s="6"/>
      <c r="BJU26" s="6"/>
      <c r="BJV26" s="6"/>
      <c r="BJW26" s="6"/>
      <c r="BJX26" s="6"/>
      <c r="BJY26" s="6"/>
      <c r="BJZ26" s="6"/>
      <c r="BKA26" s="6"/>
      <c r="BKB26" s="6"/>
      <c r="BKC26" s="6"/>
      <c r="BKD26" s="6"/>
      <c r="BKE26" s="6"/>
      <c r="BKF26" s="6"/>
      <c r="BKG26" s="6"/>
      <c r="BKH26" s="6"/>
      <c r="BKI26" s="6"/>
      <c r="BKJ26" s="6"/>
      <c r="BKK26" s="6"/>
      <c r="BKL26" s="6"/>
      <c r="BKM26" s="6"/>
      <c r="BKN26" s="6"/>
      <c r="BKO26" s="6"/>
      <c r="BKP26" s="6"/>
      <c r="BKQ26" s="6"/>
      <c r="BKR26" s="6"/>
      <c r="BKS26" s="6"/>
      <c r="BKT26" s="6"/>
      <c r="BKU26" s="6"/>
      <c r="BKV26" s="6"/>
      <c r="BKW26" s="6"/>
      <c r="BKX26" s="6"/>
      <c r="BKY26" s="6"/>
      <c r="BKZ26" s="6"/>
      <c r="BLA26" s="6"/>
      <c r="BLB26" s="6"/>
      <c r="BLC26" s="6"/>
      <c r="BLD26" s="6"/>
      <c r="BLE26" s="6"/>
      <c r="BLF26" s="6"/>
      <c r="BLG26" s="6"/>
      <c r="BLH26" s="6"/>
      <c r="BLI26" s="6"/>
      <c r="BLJ26" s="6"/>
      <c r="BLK26" s="6"/>
      <c r="BLL26" s="6"/>
      <c r="BLM26" s="6"/>
      <c r="BLN26" s="6"/>
      <c r="BLO26" s="6"/>
      <c r="BLP26" s="6"/>
      <c r="BLQ26" s="6"/>
      <c r="BLR26" s="6"/>
      <c r="BLS26" s="6"/>
      <c r="BLT26" s="6"/>
      <c r="BLU26" s="6"/>
      <c r="BLV26" s="6"/>
      <c r="BLW26" s="6"/>
      <c r="BLX26" s="6"/>
      <c r="BLY26" s="6"/>
      <c r="BLZ26" s="6"/>
      <c r="BMA26" s="6"/>
      <c r="BMB26" s="6"/>
      <c r="BMC26" s="6"/>
      <c r="BMD26" s="6"/>
      <c r="BME26" s="6"/>
      <c r="BMF26" s="6"/>
      <c r="BMG26" s="6"/>
      <c r="BMH26" s="6"/>
      <c r="BMI26" s="6"/>
      <c r="BMJ26" s="6"/>
      <c r="BMK26" s="6"/>
      <c r="BML26" s="6"/>
      <c r="BMM26" s="6"/>
      <c r="BMN26" s="6"/>
      <c r="BMO26" s="6"/>
      <c r="BMP26" s="6"/>
      <c r="BMQ26" s="6"/>
      <c r="BMR26" s="6"/>
      <c r="BMS26" s="6"/>
      <c r="BMT26" s="6"/>
      <c r="BMU26" s="6"/>
      <c r="BMV26" s="6"/>
      <c r="BMW26" s="6"/>
      <c r="BMX26" s="6"/>
      <c r="BMY26" s="6"/>
      <c r="BMZ26" s="6"/>
      <c r="BNA26" s="6"/>
      <c r="BNB26" s="6"/>
      <c r="BNC26" s="6"/>
      <c r="BND26" s="6"/>
      <c r="BNE26" s="6"/>
      <c r="BNF26" s="6"/>
      <c r="BNG26" s="6"/>
      <c r="BNH26" s="6"/>
      <c r="BNI26" s="6"/>
      <c r="BNJ26" s="6"/>
      <c r="BNK26" s="6"/>
      <c r="BNL26" s="6"/>
      <c r="BNM26" s="6"/>
      <c r="BNN26" s="6"/>
      <c r="BNO26" s="6"/>
      <c r="BNP26" s="6"/>
      <c r="BNQ26" s="6"/>
      <c r="BNR26" s="6"/>
      <c r="BNS26" s="6"/>
      <c r="BNT26" s="6"/>
      <c r="BNU26" s="6"/>
      <c r="BNV26" s="6"/>
      <c r="BNW26" s="6"/>
      <c r="BNX26" s="6"/>
      <c r="BNY26" s="6"/>
      <c r="BNZ26" s="6"/>
      <c r="BOA26" s="6"/>
      <c r="BOB26" s="6"/>
      <c r="BOC26" s="6"/>
      <c r="BOD26" s="6"/>
      <c r="BOE26" s="6"/>
      <c r="BOF26" s="6"/>
      <c r="BOG26" s="6"/>
      <c r="BOH26" s="6"/>
      <c r="BOI26" s="6"/>
      <c r="BOJ26" s="6"/>
      <c r="BOK26" s="6"/>
      <c r="BOL26" s="6"/>
      <c r="BOM26" s="6"/>
      <c r="BON26" s="6"/>
      <c r="BOO26" s="6"/>
      <c r="BOP26" s="6"/>
      <c r="BOQ26" s="6"/>
      <c r="BOR26" s="6"/>
      <c r="BOS26" s="6"/>
      <c r="BOT26" s="6"/>
      <c r="BOU26" s="6"/>
      <c r="BOV26" s="6"/>
      <c r="BOW26" s="6"/>
      <c r="BOX26" s="6"/>
      <c r="BOY26" s="6"/>
      <c r="BOZ26" s="6"/>
      <c r="BPA26" s="6"/>
      <c r="BPB26" s="6"/>
      <c r="BPC26" s="6"/>
      <c r="BPD26" s="6"/>
      <c r="BPE26" s="6"/>
      <c r="BPF26" s="6"/>
      <c r="BPG26" s="6"/>
      <c r="BPH26" s="6"/>
      <c r="BPI26" s="6"/>
      <c r="BPJ26" s="6"/>
      <c r="BPK26" s="6"/>
      <c r="BPL26" s="6"/>
      <c r="BPM26" s="6"/>
      <c r="BPN26" s="6"/>
      <c r="BPO26" s="6"/>
      <c r="BPP26" s="6"/>
      <c r="BPQ26" s="6"/>
      <c r="BPR26" s="6"/>
      <c r="BPS26" s="6"/>
      <c r="BPT26" s="6"/>
      <c r="BPU26" s="6"/>
      <c r="BPV26" s="6"/>
      <c r="BPW26" s="6"/>
      <c r="BPX26" s="6"/>
      <c r="BPY26" s="6"/>
      <c r="BPZ26" s="6"/>
      <c r="BQA26" s="6"/>
      <c r="BQB26" s="6"/>
      <c r="BQC26" s="6"/>
      <c r="BQD26" s="6"/>
      <c r="BQE26" s="6"/>
      <c r="BQF26" s="6"/>
      <c r="BQG26" s="6"/>
      <c r="BQH26" s="6"/>
      <c r="BQI26" s="6"/>
      <c r="BQJ26" s="6"/>
      <c r="BQK26" s="6"/>
      <c r="BQL26" s="6"/>
      <c r="BQM26" s="6"/>
      <c r="BQN26" s="6"/>
      <c r="BQO26" s="6"/>
      <c r="BQP26" s="6"/>
      <c r="BQQ26" s="6"/>
      <c r="BQR26" s="6"/>
      <c r="BQS26" s="6"/>
      <c r="BQT26" s="6"/>
      <c r="BQU26" s="6"/>
      <c r="BQV26" s="6"/>
      <c r="BQW26" s="6"/>
      <c r="BQX26" s="6"/>
      <c r="BQY26" s="6"/>
      <c r="BQZ26" s="6"/>
      <c r="BRA26" s="6"/>
      <c r="BRB26" s="6"/>
      <c r="BRC26" s="6"/>
      <c r="BRD26" s="6"/>
      <c r="BRE26" s="6"/>
      <c r="BRF26" s="6"/>
      <c r="BRG26" s="6"/>
      <c r="BRH26" s="6"/>
      <c r="BRI26" s="6"/>
      <c r="BRJ26" s="6"/>
      <c r="BRK26" s="6"/>
      <c r="BRL26" s="6"/>
      <c r="BRM26" s="6"/>
      <c r="BRN26" s="6"/>
      <c r="BRO26" s="6"/>
      <c r="BRP26" s="6"/>
      <c r="BRQ26" s="6"/>
      <c r="BRR26" s="6"/>
      <c r="BRS26" s="6"/>
      <c r="BRT26" s="6"/>
      <c r="BRU26" s="6"/>
      <c r="BRV26" s="6"/>
      <c r="BRW26" s="6"/>
      <c r="BRX26" s="6"/>
      <c r="BRY26" s="6"/>
      <c r="BRZ26" s="6"/>
      <c r="BSA26" s="6"/>
      <c r="BSB26" s="6"/>
      <c r="BSC26" s="6"/>
      <c r="BSD26" s="6"/>
      <c r="BSE26" s="6"/>
      <c r="BSF26" s="6"/>
      <c r="BSG26" s="6"/>
      <c r="BSH26" s="6"/>
      <c r="BSI26" s="6"/>
      <c r="BSJ26" s="6"/>
      <c r="BSK26" s="6"/>
      <c r="BSL26" s="6"/>
      <c r="BSM26" s="6"/>
      <c r="BSN26" s="6"/>
      <c r="BSO26" s="6"/>
      <c r="BSP26" s="6"/>
      <c r="BSQ26" s="6"/>
      <c r="BSR26" s="6"/>
      <c r="BSS26" s="6"/>
      <c r="BST26" s="6"/>
      <c r="BSU26" s="6"/>
      <c r="BSV26" s="6"/>
      <c r="BSW26" s="6"/>
      <c r="BSX26" s="6"/>
      <c r="BSY26" s="6"/>
      <c r="BSZ26" s="6"/>
      <c r="BTA26" s="6"/>
      <c r="BTB26" s="6"/>
      <c r="BTC26" s="6"/>
      <c r="BTD26" s="6"/>
      <c r="BTE26" s="6"/>
      <c r="BTF26" s="6"/>
      <c r="BTG26" s="6"/>
      <c r="BTH26" s="6"/>
      <c r="BTI26" s="6"/>
      <c r="BTJ26" s="6"/>
      <c r="BTK26" s="6"/>
      <c r="BTL26" s="6"/>
      <c r="BTM26" s="6"/>
      <c r="BTN26" s="6"/>
      <c r="BTO26" s="6"/>
      <c r="BTP26" s="6"/>
      <c r="BTQ26" s="6"/>
      <c r="BTR26" s="6"/>
      <c r="BTS26" s="6"/>
      <c r="BTT26" s="6"/>
      <c r="BTU26" s="6"/>
      <c r="BTV26" s="6"/>
      <c r="BTW26" s="6"/>
      <c r="BTX26" s="6"/>
      <c r="BTY26" s="6"/>
      <c r="BTZ26" s="6"/>
      <c r="BUA26" s="6"/>
      <c r="BUB26" s="6"/>
      <c r="BUC26" s="6"/>
      <c r="BUD26" s="6"/>
      <c r="BUE26" s="6"/>
      <c r="BUF26" s="6"/>
      <c r="BUG26" s="6"/>
      <c r="BUH26" s="6"/>
      <c r="BUI26" s="6"/>
      <c r="BUJ26" s="6"/>
      <c r="BUK26" s="6"/>
      <c r="BUL26" s="6"/>
      <c r="BUM26" s="6"/>
      <c r="BUN26" s="6"/>
      <c r="BUO26" s="6"/>
      <c r="BUP26" s="6"/>
      <c r="BUQ26" s="6"/>
      <c r="BUR26" s="6"/>
      <c r="BUS26" s="6"/>
      <c r="BUT26" s="6"/>
      <c r="BUU26" s="6"/>
      <c r="BUV26" s="6"/>
      <c r="BUW26" s="6"/>
      <c r="BUX26" s="6"/>
      <c r="BUY26" s="6"/>
      <c r="BUZ26" s="6"/>
      <c r="BVA26" s="6"/>
      <c r="BVB26" s="6"/>
      <c r="BVC26" s="6"/>
      <c r="BVD26" s="6"/>
      <c r="BVE26" s="6"/>
      <c r="BVF26" s="6"/>
      <c r="BVG26" s="6"/>
      <c r="BVH26" s="6"/>
      <c r="BVI26" s="6"/>
      <c r="BVJ26" s="6"/>
      <c r="BVK26" s="6"/>
      <c r="BVL26" s="6"/>
      <c r="BVM26" s="6"/>
      <c r="BVN26" s="6"/>
      <c r="BVO26" s="6"/>
      <c r="BVP26" s="6"/>
      <c r="BVQ26" s="6"/>
      <c r="BVR26" s="6"/>
      <c r="BVS26" s="6"/>
      <c r="BVT26" s="6"/>
      <c r="BVU26" s="6"/>
      <c r="BVV26" s="6"/>
      <c r="BVW26" s="6"/>
      <c r="BVX26" s="6"/>
      <c r="BVY26" s="6"/>
      <c r="BVZ26" s="6"/>
      <c r="BWA26" s="6"/>
      <c r="BWB26" s="6"/>
      <c r="BWC26" s="6"/>
      <c r="BWD26" s="6"/>
      <c r="BWE26" s="6"/>
      <c r="BWF26" s="6"/>
      <c r="BWG26" s="6"/>
      <c r="BWH26" s="6"/>
      <c r="BWI26" s="6"/>
      <c r="BWJ26" s="6"/>
      <c r="BWK26" s="6"/>
      <c r="BWL26" s="6"/>
      <c r="BWM26" s="6"/>
      <c r="BWN26" s="6"/>
      <c r="BWO26" s="6"/>
      <c r="BWP26" s="6"/>
      <c r="BWQ26" s="6"/>
      <c r="BWR26" s="6"/>
      <c r="BWS26" s="6"/>
      <c r="BWT26" s="6"/>
      <c r="BWU26" s="6"/>
      <c r="BWV26" s="6"/>
      <c r="BWW26" s="6"/>
      <c r="BWX26" s="6"/>
      <c r="BWY26" s="6"/>
      <c r="BWZ26" s="6"/>
      <c r="BXA26" s="6"/>
      <c r="BXB26" s="6"/>
      <c r="BXC26" s="6"/>
      <c r="BXD26" s="6"/>
      <c r="BXE26" s="6"/>
      <c r="BXF26" s="6"/>
      <c r="BXG26" s="6"/>
      <c r="BXH26" s="6"/>
      <c r="BXI26" s="6"/>
      <c r="BXJ26" s="6"/>
      <c r="BXK26" s="6"/>
      <c r="BXL26" s="6"/>
      <c r="BXM26" s="6"/>
      <c r="BXN26" s="6"/>
      <c r="BXO26" s="6"/>
      <c r="BXP26" s="6"/>
      <c r="BXQ26" s="6"/>
      <c r="BXR26" s="6"/>
      <c r="BXS26" s="6"/>
      <c r="BXT26" s="6"/>
      <c r="BXU26" s="6"/>
      <c r="BXV26" s="6"/>
      <c r="BXW26" s="6"/>
      <c r="BXX26" s="6"/>
      <c r="BXY26" s="6"/>
      <c r="BXZ26" s="6"/>
      <c r="BYA26" s="6"/>
      <c r="BYB26" s="6"/>
      <c r="BYC26" s="6"/>
      <c r="BYD26" s="6"/>
      <c r="BYE26" s="6"/>
      <c r="BYF26" s="6"/>
      <c r="BYG26" s="6"/>
      <c r="BYH26" s="6"/>
      <c r="BYI26" s="6"/>
      <c r="BYJ26" s="6"/>
      <c r="BYK26" s="6"/>
      <c r="BYL26" s="6"/>
      <c r="BYM26" s="6"/>
      <c r="BYN26" s="6"/>
      <c r="BYO26" s="6"/>
      <c r="BYP26" s="6"/>
      <c r="BYQ26" s="6"/>
      <c r="BYR26" s="6"/>
      <c r="BYS26" s="6"/>
      <c r="BYT26" s="6"/>
      <c r="BYU26" s="6"/>
      <c r="BYV26" s="6"/>
      <c r="BYW26" s="6"/>
      <c r="BYX26" s="6"/>
      <c r="BYY26" s="6"/>
      <c r="BYZ26" s="6"/>
      <c r="BZA26" s="6"/>
      <c r="BZB26" s="6"/>
      <c r="BZC26" s="6"/>
      <c r="BZD26" s="6"/>
      <c r="BZE26" s="6"/>
      <c r="BZF26" s="6"/>
      <c r="BZG26" s="6"/>
      <c r="BZH26" s="6"/>
      <c r="BZI26" s="6"/>
      <c r="BZJ26" s="6"/>
      <c r="BZK26" s="6"/>
      <c r="BZL26" s="6"/>
      <c r="BZM26" s="6"/>
      <c r="BZN26" s="6"/>
      <c r="BZO26" s="6"/>
      <c r="BZP26" s="6"/>
      <c r="BZQ26" s="6"/>
      <c r="BZR26" s="6"/>
      <c r="BZS26" s="6"/>
      <c r="BZT26" s="6"/>
      <c r="BZU26" s="6"/>
      <c r="BZV26" s="6"/>
      <c r="BZW26" s="6"/>
      <c r="BZX26" s="6"/>
      <c r="BZY26" s="6"/>
      <c r="BZZ26" s="6"/>
      <c r="CAA26" s="6"/>
      <c r="CAB26" s="6"/>
      <c r="CAC26" s="6"/>
      <c r="CAD26" s="6"/>
      <c r="CAE26" s="6"/>
      <c r="CAF26" s="6"/>
      <c r="CAG26" s="6"/>
      <c r="CAH26" s="6"/>
      <c r="CAI26" s="6"/>
      <c r="CAJ26" s="6"/>
      <c r="CAK26" s="6"/>
      <c r="CAL26" s="6"/>
      <c r="CAM26" s="6"/>
      <c r="CAN26" s="6"/>
      <c r="CAO26" s="6"/>
      <c r="CAP26" s="6"/>
      <c r="CAQ26" s="6"/>
      <c r="CAR26" s="6"/>
      <c r="CAS26" s="6"/>
      <c r="CAT26" s="6"/>
      <c r="CAU26" s="6"/>
      <c r="CAV26" s="6"/>
      <c r="CAW26" s="6"/>
      <c r="CAX26" s="6"/>
      <c r="CAY26" s="6"/>
      <c r="CAZ26" s="6"/>
      <c r="CBA26" s="6"/>
      <c r="CBB26" s="6"/>
      <c r="CBC26" s="6"/>
      <c r="CBD26" s="6"/>
      <c r="CBE26" s="6"/>
      <c r="CBF26" s="6"/>
      <c r="CBG26" s="6"/>
      <c r="CBH26" s="6"/>
      <c r="CBI26" s="6"/>
      <c r="CBJ26" s="6"/>
      <c r="CBK26" s="6"/>
      <c r="CBL26" s="6"/>
      <c r="CBM26" s="6"/>
      <c r="CBN26" s="6"/>
      <c r="CBO26" s="6"/>
      <c r="CBP26" s="6"/>
      <c r="CBQ26" s="6"/>
      <c r="CBR26" s="6"/>
      <c r="CBS26" s="6"/>
      <c r="CBT26" s="6"/>
      <c r="CBU26" s="6"/>
      <c r="CBV26" s="6"/>
      <c r="CBW26" s="6"/>
      <c r="CBX26" s="6"/>
      <c r="CBY26" s="6"/>
      <c r="CBZ26" s="6"/>
      <c r="CCA26" s="6"/>
      <c r="CCB26" s="6"/>
      <c r="CCC26" s="6"/>
      <c r="CCD26" s="6"/>
      <c r="CCE26" s="6"/>
      <c r="CCF26" s="6"/>
      <c r="CCG26" s="6"/>
      <c r="CCH26" s="6"/>
      <c r="CCI26" s="6"/>
      <c r="CCJ26" s="6"/>
      <c r="CCK26" s="6"/>
      <c r="CCL26" s="6"/>
      <c r="CCM26" s="6"/>
      <c r="CCN26" s="6"/>
      <c r="CCO26" s="6"/>
      <c r="CCP26" s="6"/>
      <c r="CCQ26" s="6"/>
      <c r="CCR26" s="6"/>
      <c r="CCS26" s="6"/>
      <c r="CCT26" s="6"/>
      <c r="CCU26" s="6"/>
      <c r="CCV26" s="6"/>
      <c r="CCW26" s="6"/>
      <c r="CCX26" s="6"/>
      <c r="CCY26" s="6"/>
      <c r="CCZ26" s="6"/>
      <c r="CDA26" s="6"/>
      <c r="CDB26" s="6"/>
      <c r="CDC26" s="6"/>
      <c r="CDD26" s="6"/>
      <c r="CDE26" s="6"/>
      <c r="CDF26" s="6"/>
      <c r="CDG26" s="6"/>
      <c r="CDH26" s="6"/>
      <c r="CDI26" s="6"/>
      <c r="CDJ26" s="6"/>
      <c r="CDK26" s="6"/>
      <c r="CDL26" s="6"/>
      <c r="CDM26" s="6"/>
      <c r="CDN26" s="6"/>
      <c r="CDO26" s="6"/>
      <c r="CDP26" s="6"/>
      <c r="CDQ26" s="6"/>
      <c r="CDR26" s="6"/>
      <c r="CDS26" s="6"/>
      <c r="CDT26" s="6"/>
      <c r="CDU26" s="6"/>
      <c r="CDV26" s="6"/>
      <c r="CDW26" s="6"/>
      <c r="CDX26" s="6"/>
      <c r="CDY26" s="6"/>
      <c r="CDZ26" s="6"/>
      <c r="CEA26" s="6"/>
      <c r="CEB26" s="6"/>
      <c r="CEC26" s="6"/>
      <c r="CED26" s="6"/>
      <c r="CEE26" s="6"/>
      <c r="CEF26" s="6"/>
      <c r="CEG26" s="6"/>
      <c r="CEH26" s="6"/>
      <c r="CEI26" s="6"/>
      <c r="CEJ26" s="6"/>
      <c r="CEK26" s="6"/>
      <c r="CEL26" s="6"/>
      <c r="CEM26" s="6"/>
      <c r="CEN26" s="6"/>
      <c r="CEO26" s="6"/>
      <c r="CEP26" s="6"/>
      <c r="CEQ26" s="6"/>
      <c r="CER26" s="6"/>
      <c r="CES26" s="6"/>
      <c r="CET26" s="6"/>
      <c r="CEU26" s="6"/>
      <c r="CEV26" s="6"/>
      <c r="CEW26" s="6"/>
      <c r="CEX26" s="6"/>
      <c r="CEY26" s="6"/>
      <c r="CEZ26" s="6"/>
      <c r="CFA26" s="6"/>
      <c r="CFB26" s="6"/>
      <c r="CFC26" s="6"/>
      <c r="CFD26" s="6"/>
      <c r="CFE26" s="6"/>
      <c r="CFF26" s="6"/>
      <c r="CFG26" s="6"/>
      <c r="CFH26" s="6"/>
      <c r="CFI26" s="6"/>
      <c r="CFJ26" s="6"/>
      <c r="CFK26" s="6"/>
      <c r="CFL26" s="6"/>
      <c r="CFM26" s="6"/>
      <c r="CFN26" s="6"/>
      <c r="CFO26" s="6"/>
      <c r="CFP26" s="6"/>
      <c r="CFQ26" s="6"/>
      <c r="CFR26" s="6"/>
      <c r="CFS26" s="6"/>
      <c r="CFT26" s="6"/>
      <c r="CFU26" s="6"/>
      <c r="CFV26" s="6"/>
      <c r="CFW26" s="6"/>
      <c r="CFX26" s="6"/>
      <c r="CFY26" s="6"/>
      <c r="CFZ26" s="6"/>
      <c r="CGA26" s="6"/>
      <c r="CGB26" s="6"/>
      <c r="CGC26" s="6"/>
      <c r="CGD26" s="6"/>
      <c r="CGE26" s="6"/>
      <c r="CGF26" s="6"/>
      <c r="CGG26" s="6"/>
      <c r="CGH26" s="6"/>
      <c r="CGI26" s="6"/>
      <c r="CGJ26" s="6"/>
      <c r="CGK26" s="6"/>
      <c r="CGL26" s="6"/>
      <c r="CGM26" s="6"/>
      <c r="CGN26" s="6"/>
      <c r="CGO26" s="6"/>
      <c r="CGP26" s="6"/>
      <c r="CGQ26" s="6"/>
      <c r="CGR26" s="6"/>
      <c r="CGS26" s="6"/>
      <c r="CGT26" s="6"/>
      <c r="CGU26" s="6"/>
      <c r="CGV26" s="6"/>
      <c r="CGW26" s="6"/>
      <c r="CGX26" s="6"/>
      <c r="CGY26" s="6"/>
      <c r="CGZ26" s="6"/>
      <c r="CHA26" s="6"/>
      <c r="CHB26" s="6"/>
      <c r="CHC26" s="6"/>
      <c r="CHD26" s="6"/>
      <c r="CHE26" s="6"/>
      <c r="CHF26" s="6"/>
      <c r="CHG26" s="6"/>
      <c r="CHH26" s="6"/>
      <c r="CHI26" s="6"/>
      <c r="CHJ26" s="6"/>
      <c r="CHK26" s="6"/>
      <c r="CHL26" s="6"/>
      <c r="CHM26" s="6"/>
      <c r="CHN26" s="6"/>
      <c r="CHO26" s="6"/>
      <c r="CHP26" s="6"/>
      <c r="CHQ26" s="6"/>
      <c r="CHR26" s="6"/>
      <c r="CHS26" s="6"/>
      <c r="CHT26" s="6"/>
      <c r="CHU26" s="6"/>
      <c r="CHV26" s="6"/>
      <c r="CHW26" s="6"/>
      <c r="CHX26" s="6"/>
      <c r="CHY26" s="6"/>
      <c r="CHZ26" s="6"/>
      <c r="CIA26" s="6"/>
      <c r="CIB26" s="6"/>
      <c r="CIC26" s="6"/>
      <c r="CID26" s="6"/>
      <c r="CIE26" s="6"/>
      <c r="CIF26" s="6"/>
      <c r="CIG26" s="6"/>
      <c r="CIH26" s="6"/>
      <c r="CII26" s="6"/>
      <c r="CIJ26" s="6"/>
      <c r="CIK26" s="6"/>
      <c r="CIL26" s="6"/>
      <c r="CIM26" s="6"/>
      <c r="CIN26" s="6"/>
      <c r="CIO26" s="6"/>
      <c r="CIP26" s="6"/>
      <c r="CIQ26" s="6"/>
      <c r="CIR26" s="6"/>
      <c r="CIS26" s="6"/>
      <c r="CIT26" s="6"/>
      <c r="CIU26" s="6"/>
      <c r="CIV26" s="6"/>
      <c r="CIW26" s="6"/>
      <c r="CIX26" s="6"/>
      <c r="CIY26" s="6"/>
      <c r="CIZ26" s="6"/>
      <c r="CJA26" s="6"/>
      <c r="CJB26" s="6"/>
      <c r="CJC26" s="6"/>
      <c r="CJD26" s="6"/>
      <c r="CJE26" s="6"/>
      <c r="CJF26" s="6"/>
      <c r="CJG26" s="6"/>
      <c r="CJH26" s="6"/>
      <c r="CJI26" s="6"/>
      <c r="CJJ26" s="6"/>
      <c r="CJK26" s="6"/>
      <c r="CJL26" s="6"/>
      <c r="CJM26" s="6"/>
      <c r="CJN26" s="6"/>
      <c r="CJO26" s="6"/>
      <c r="CJP26" s="6"/>
      <c r="CJQ26" s="6"/>
      <c r="CJR26" s="6"/>
      <c r="CJS26" s="6"/>
      <c r="CJT26" s="6"/>
      <c r="CJU26" s="6"/>
      <c r="CJV26" s="6"/>
      <c r="CJW26" s="6"/>
      <c r="CJX26" s="6"/>
      <c r="CJY26" s="6"/>
      <c r="CJZ26" s="6"/>
      <c r="CKA26" s="6"/>
      <c r="CKB26" s="6"/>
      <c r="CKC26" s="6"/>
      <c r="CKD26" s="6"/>
      <c r="CKE26" s="6"/>
      <c r="CKF26" s="6"/>
      <c r="CKG26" s="6"/>
      <c r="CKH26" s="6"/>
      <c r="CKI26" s="6"/>
      <c r="CKJ26" s="6"/>
      <c r="CKK26" s="6"/>
      <c r="CKL26" s="6"/>
      <c r="CKM26" s="6"/>
      <c r="CKN26" s="6"/>
      <c r="CKO26" s="6"/>
      <c r="CKP26" s="6"/>
      <c r="CKQ26" s="6"/>
      <c r="CKR26" s="6"/>
      <c r="CKS26" s="6"/>
      <c r="CKT26" s="6"/>
      <c r="CKU26" s="6"/>
      <c r="CKV26" s="6"/>
      <c r="CKW26" s="6"/>
      <c r="CKX26" s="6"/>
      <c r="CKY26" s="6"/>
      <c r="CKZ26" s="6"/>
      <c r="CLA26" s="6"/>
      <c r="CLB26" s="6"/>
      <c r="CLC26" s="6"/>
      <c r="CLD26" s="6"/>
      <c r="CLE26" s="6"/>
      <c r="CLF26" s="6"/>
      <c r="CLG26" s="6"/>
      <c r="CLH26" s="6"/>
      <c r="CLI26" s="6"/>
      <c r="CLJ26" s="6"/>
      <c r="CLK26" s="6"/>
      <c r="CLL26" s="6"/>
      <c r="CLM26" s="6"/>
      <c r="CLN26" s="6"/>
      <c r="CLO26" s="6"/>
      <c r="CLP26" s="6"/>
      <c r="CLQ26" s="6"/>
      <c r="CLR26" s="6"/>
      <c r="CLS26" s="6"/>
      <c r="CLT26" s="6"/>
      <c r="CLU26" s="6"/>
      <c r="CLV26" s="6"/>
      <c r="CLW26" s="6"/>
      <c r="CLX26" s="6"/>
      <c r="CLY26" s="6"/>
      <c r="CLZ26" s="6"/>
      <c r="CMA26" s="6"/>
      <c r="CMB26" s="6"/>
      <c r="CMC26" s="6"/>
      <c r="CMD26" s="6"/>
      <c r="CME26" s="6"/>
      <c r="CMF26" s="6"/>
      <c r="CMG26" s="6"/>
      <c r="CMH26" s="6"/>
      <c r="CMI26" s="6"/>
      <c r="CMJ26" s="6"/>
      <c r="CMK26" s="6"/>
      <c r="CML26" s="6"/>
      <c r="CMM26" s="6"/>
      <c r="CMN26" s="6"/>
      <c r="CMO26" s="6"/>
      <c r="CMP26" s="6"/>
      <c r="CMQ26" s="6"/>
      <c r="CMR26" s="6"/>
      <c r="CMS26" s="6"/>
      <c r="CMT26" s="6"/>
      <c r="CMU26" s="6"/>
      <c r="CMV26" s="6"/>
      <c r="CMW26" s="6"/>
      <c r="CMX26" s="6"/>
      <c r="CMY26" s="6"/>
      <c r="CMZ26" s="6"/>
      <c r="CNA26" s="6"/>
      <c r="CNB26" s="6"/>
      <c r="CNC26" s="6"/>
      <c r="CND26" s="6"/>
      <c r="CNE26" s="6"/>
      <c r="CNF26" s="6"/>
      <c r="CNG26" s="6"/>
      <c r="CNH26" s="6"/>
      <c r="CNI26" s="6"/>
      <c r="CNJ26" s="6"/>
      <c r="CNK26" s="6"/>
      <c r="CNL26" s="6"/>
      <c r="CNM26" s="6"/>
      <c r="CNN26" s="6"/>
      <c r="CNO26" s="6"/>
      <c r="CNP26" s="6"/>
      <c r="CNQ26" s="6"/>
      <c r="CNR26" s="6"/>
      <c r="CNS26" s="6"/>
      <c r="CNT26" s="6"/>
      <c r="CNU26" s="6"/>
      <c r="CNV26" s="6"/>
      <c r="CNW26" s="6"/>
      <c r="CNX26" s="6"/>
      <c r="CNY26" s="6"/>
      <c r="CNZ26" s="6"/>
      <c r="COA26" s="6"/>
      <c r="COB26" s="6"/>
      <c r="COC26" s="6"/>
      <c r="COD26" s="6"/>
      <c r="COE26" s="6"/>
      <c r="COF26" s="6"/>
      <c r="COG26" s="6"/>
      <c r="COH26" s="6"/>
      <c r="COI26" s="6"/>
      <c r="COJ26" s="6"/>
      <c r="COK26" s="6"/>
      <c r="COL26" s="6"/>
      <c r="COM26" s="6"/>
      <c r="CON26" s="6"/>
      <c r="COO26" s="6"/>
      <c r="COP26" s="6"/>
      <c r="COQ26" s="6"/>
      <c r="COR26" s="6"/>
      <c r="COS26" s="6"/>
      <c r="COT26" s="6"/>
      <c r="COU26" s="6"/>
      <c r="COV26" s="6"/>
      <c r="COW26" s="6"/>
      <c r="COX26" s="6"/>
      <c r="COY26" s="6"/>
      <c r="COZ26" s="6"/>
      <c r="CPA26" s="6"/>
      <c r="CPB26" s="6"/>
      <c r="CPC26" s="6"/>
      <c r="CPD26" s="6"/>
      <c r="CPE26" s="6"/>
      <c r="CPF26" s="6"/>
      <c r="CPG26" s="6"/>
      <c r="CPH26" s="6"/>
      <c r="CPI26" s="6"/>
      <c r="CPJ26" s="6"/>
      <c r="CPK26" s="6"/>
      <c r="CPL26" s="6"/>
      <c r="CPM26" s="6"/>
      <c r="CPN26" s="6"/>
      <c r="CPO26" s="6"/>
      <c r="CPP26" s="6"/>
      <c r="CPQ26" s="6"/>
      <c r="CPR26" s="6"/>
      <c r="CPS26" s="6"/>
      <c r="CPT26" s="6"/>
      <c r="CPU26" s="6"/>
      <c r="CPV26" s="6"/>
      <c r="CPW26" s="6"/>
      <c r="CPX26" s="6"/>
      <c r="CPY26" s="6"/>
      <c r="CPZ26" s="6"/>
      <c r="CQA26" s="6"/>
      <c r="CQB26" s="6"/>
      <c r="CQC26" s="6"/>
      <c r="CQD26" s="6"/>
      <c r="CQE26" s="6"/>
      <c r="CQF26" s="6"/>
      <c r="CQG26" s="6"/>
      <c r="CQH26" s="6"/>
      <c r="CQI26" s="6"/>
      <c r="CQJ26" s="6"/>
      <c r="CQK26" s="6"/>
      <c r="CQL26" s="6"/>
      <c r="CQM26" s="6"/>
      <c r="CQN26" s="6"/>
      <c r="CQO26" s="6"/>
      <c r="CQP26" s="6"/>
      <c r="CQQ26" s="6"/>
      <c r="CQR26" s="6"/>
      <c r="CQS26" s="6"/>
      <c r="CQT26" s="6"/>
      <c r="CQU26" s="6"/>
      <c r="CQV26" s="6"/>
      <c r="CQW26" s="6"/>
      <c r="CQX26" s="6"/>
      <c r="CQY26" s="6"/>
      <c r="CQZ26" s="6"/>
      <c r="CRA26" s="6"/>
      <c r="CRB26" s="6"/>
      <c r="CRC26" s="6"/>
      <c r="CRD26" s="6"/>
      <c r="CRE26" s="6"/>
      <c r="CRF26" s="6"/>
      <c r="CRG26" s="6"/>
      <c r="CRH26" s="6"/>
      <c r="CRI26" s="6"/>
      <c r="CRJ26" s="6"/>
      <c r="CRK26" s="6"/>
      <c r="CRL26" s="6"/>
      <c r="CRM26" s="6"/>
      <c r="CRN26" s="6"/>
      <c r="CRO26" s="6"/>
      <c r="CRP26" s="6"/>
      <c r="CRQ26" s="6"/>
      <c r="CRR26" s="6"/>
      <c r="CRS26" s="6"/>
      <c r="CRT26" s="6"/>
      <c r="CRU26" s="6"/>
      <c r="CRV26" s="6"/>
      <c r="CRW26" s="6"/>
      <c r="CRX26" s="6"/>
      <c r="CRY26" s="6"/>
      <c r="CRZ26" s="6"/>
      <c r="CSA26" s="6"/>
      <c r="CSB26" s="6"/>
      <c r="CSC26" s="6"/>
      <c r="CSD26" s="6"/>
      <c r="CSE26" s="6"/>
      <c r="CSF26" s="6"/>
      <c r="CSG26" s="6"/>
      <c r="CSH26" s="6"/>
      <c r="CSI26" s="6"/>
      <c r="CSJ26" s="6"/>
      <c r="CSK26" s="6"/>
      <c r="CSL26" s="6"/>
      <c r="CSM26" s="6"/>
      <c r="CSN26" s="6"/>
      <c r="CSO26" s="6"/>
      <c r="CSP26" s="6"/>
      <c r="CSQ26" s="6"/>
      <c r="CSR26" s="6"/>
      <c r="CSS26" s="6"/>
      <c r="CST26" s="6"/>
      <c r="CSU26" s="6"/>
      <c r="CSV26" s="6"/>
      <c r="CSW26" s="6"/>
      <c r="CSX26" s="6"/>
      <c r="CSY26" s="6"/>
      <c r="CSZ26" s="6"/>
      <c r="CTA26" s="6"/>
      <c r="CTB26" s="6"/>
      <c r="CTC26" s="6"/>
      <c r="CTD26" s="6"/>
      <c r="CTE26" s="6"/>
      <c r="CTF26" s="6"/>
      <c r="CTG26" s="6"/>
      <c r="CTH26" s="6"/>
      <c r="CTI26" s="6"/>
      <c r="CTJ26" s="6"/>
      <c r="CTK26" s="6"/>
      <c r="CTL26" s="6"/>
      <c r="CTM26" s="6"/>
      <c r="CTN26" s="6"/>
      <c r="CTO26" s="6"/>
      <c r="CTP26" s="6"/>
      <c r="CTQ26" s="6"/>
      <c r="CTR26" s="6"/>
      <c r="CTS26" s="6"/>
      <c r="CTT26" s="6"/>
      <c r="CTU26" s="6"/>
      <c r="CTV26" s="6"/>
      <c r="CTW26" s="6"/>
      <c r="CTX26" s="6"/>
      <c r="CTY26" s="6"/>
      <c r="CTZ26" s="6"/>
      <c r="CUA26" s="6"/>
      <c r="CUB26" s="6"/>
      <c r="CUC26" s="6"/>
      <c r="CUD26" s="6"/>
      <c r="CUE26" s="6"/>
      <c r="CUF26" s="6"/>
      <c r="CUG26" s="6"/>
      <c r="CUH26" s="6"/>
      <c r="CUI26" s="6"/>
      <c r="CUJ26" s="6"/>
      <c r="CUK26" s="6"/>
      <c r="CUL26" s="6"/>
      <c r="CUM26" s="6"/>
      <c r="CUN26" s="6"/>
      <c r="CUO26" s="6"/>
      <c r="CUP26" s="6"/>
      <c r="CUQ26" s="6"/>
      <c r="CUR26" s="6"/>
      <c r="CUS26" s="6"/>
      <c r="CUT26" s="6"/>
      <c r="CUU26" s="6"/>
      <c r="CUV26" s="6"/>
      <c r="CUW26" s="6"/>
      <c r="CUX26" s="6"/>
      <c r="CUY26" s="6"/>
      <c r="CUZ26" s="6"/>
      <c r="CVA26" s="6"/>
      <c r="CVB26" s="6"/>
      <c r="CVC26" s="6"/>
      <c r="CVD26" s="6"/>
      <c r="CVE26" s="6"/>
      <c r="CVF26" s="6"/>
      <c r="CVG26" s="6"/>
      <c r="CVH26" s="6"/>
      <c r="CVI26" s="6"/>
      <c r="CVJ26" s="6"/>
      <c r="CVK26" s="6"/>
      <c r="CVL26" s="6"/>
      <c r="CVM26" s="6"/>
      <c r="CVN26" s="6"/>
      <c r="CVO26" s="6"/>
      <c r="CVP26" s="6"/>
      <c r="CVQ26" s="6"/>
      <c r="CVR26" s="6"/>
      <c r="CVS26" s="6"/>
      <c r="CVT26" s="6"/>
      <c r="CVU26" s="6"/>
      <c r="CVV26" s="6"/>
      <c r="CVW26" s="6"/>
      <c r="CVX26" s="6"/>
      <c r="CVY26" s="6"/>
      <c r="CVZ26" s="6"/>
      <c r="CWA26" s="6"/>
      <c r="CWB26" s="6"/>
      <c r="CWC26" s="6"/>
      <c r="CWD26" s="6"/>
      <c r="CWE26" s="6"/>
      <c r="CWF26" s="6"/>
      <c r="CWG26" s="6"/>
      <c r="CWH26" s="6"/>
      <c r="CWI26" s="6"/>
      <c r="CWJ26" s="6"/>
      <c r="CWK26" s="6"/>
      <c r="CWL26" s="6"/>
      <c r="CWM26" s="6"/>
      <c r="CWN26" s="6"/>
      <c r="CWO26" s="6"/>
      <c r="CWP26" s="6"/>
      <c r="CWQ26" s="6"/>
      <c r="CWR26" s="6"/>
      <c r="CWS26" s="6"/>
      <c r="CWT26" s="6"/>
      <c r="CWU26" s="6"/>
      <c r="CWV26" s="6"/>
      <c r="CWW26" s="6"/>
      <c r="CWX26" s="6"/>
      <c r="CWY26" s="6"/>
      <c r="CWZ26" s="6"/>
      <c r="CXA26" s="6"/>
      <c r="CXB26" s="6"/>
      <c r="CXC26" s="6"/>
      <c r="CXD26" s="6"/>
      <c r="CXE26" s="6"/>
      <c r="CXF26" s="6"/>
      <c r="CXG26" s="6"/>
      <c r="CXH26" s="6"/>
      <c r="CXI26" s="6"/>
      <c r="CXJ26" s="6"/>
      <c r="CXK26" s="6"/>
      <c r="CXL26" s="6"/>
      <c r="CXM26" s="6"/>
      <c r="CXN26" s="6"/>
      <c r="CXO26" s="6"/>
      <c r="CXP26" s="6"/>
      <c r="CXQ26" s="6"/>
      <c r="CXR26" s="6"/>
      <c r="CXS26" s="6"/>
      <c r="CXT26" s="6"/>
      <c r="CXU26" s="6"/>
      <c r="CXV26" s="6"/>
      <c r="CXW26" s="6"/>
      <c r="CXX26" s="6"/>
      <c r="CXY26" s="6"/>
      <c r="CXZ26" s="6"/>
      <c r="CYA26" s="6"/>
      <c r="CYB26" s="6"/>
      <c r="CYC26" s="6"/>
      <c r="CYD26" s="6"/>
      <c r="CYE26" s="6"/>
      <c r="CYF26" s="6"/>
      <c r="CYG26" s="6"/>
      <c r="CYH26" s="6"/>
      <c r="CYI26" s="6"/>
      <c r="CYJ26" s="6"/>
      <c r="CYK26" s="6"/>
      <c r="CYL26" s="6"/>
      <c r="CYM26" s="6"/>
      <c r="CYN26" s="6"/>
      <c r="CYO26" s="6"/>
      <c r="CYP26" s="6"/>
      <c r="CYQ26" s="6"/>
      <c r="CYR26" s="6"/>
      <c r="CYS26" s="6"/>
      <c r="CYT26" s="6"/>
      <c r="CYU26" s="6"/>
      <c r="CYV26" s="6"/>
      <c r="CYW26" s="6"/>
      <c r="CYX26" s="6"/>
      <c r="CYY26" s="6"/>
      <c r="CYZ26" s="6"/>
      <c r="CZA26" s="6"/>
      <c r="CZB26" s="6"/>
      <c r="CZC26" s="6"/>
      <c r="CZD26" s="6"/>
      <c r="CZE26" s="6"/>
      <c r="CZF26" s="6"/>
      <c r="CZG26" s="6"/>
      <c r="CZH26" s="6"/>
      <c r="CZI26" s="6"/>
      <c r="CZJ26" s="6"/>
      <c r="CZK26" s="6"/>
      <c r="CZL26" s="6"/>
      <c r="CZM26" s="6"/>
      <c r="CZN26" s="6"/>
      <c r="CZO26" s="6"/>
      <c r="CZP26" s="6"/>
      <c r="CZQ26" s="6"/>
      <c r="CZR26" s="6"/>
      <c r="CZS26" s="6"/>
      <c r="CZT26" s="6"/>
      <c r="CZU26" s="6"/>
      <c r="CZV26" s="6"/>
      <c r="CZW26" s="6"/>
      <c r="CZX26" s="6"/>
      <c r="CZY26" s="6"/>
      <c r="CZZ26" s="6"/>
      <c r="DAA26" s="6"/>
      <c r="DAB26" s="6"/>
      <c r="DAC26" s="6"/>
      <c r="DAD26" s="6"/>
      <c r="DAE26" s="6"/>
      <c r="DAF26" s="6"/>
      <c r="DAG26" s="6"/>
      <c r="DAH26" s="6"/>
      <c r="DAI26" s="6"/>
      <c r="DAJ26" s="6"/>
      <c r="DAK26" s="6"/>
      <c r="DAL26" s="6"/>
      <c r="DAM26" s="6"/>
      <c r="DAN26" s="6"/>
      <c r="DAO26" s="6"/>
      <c r="DAP26" s="6"/>
      <c r="DAQ26" s="6"/>
      <c r="DAR26" s="6"/>
      <c r="DAS26" s="6"/>
      <c r="DAT26" s="6"/>
      <c r="DAU26" s="6"/>
      <c r="DAV26" s="6"/>
      <c r="DAW26" s="6"/>
      <c r="DAX26" s="6"/>
      <c r="DAY26" s="6"/>
      <c r="DAZ26" s="6"/>
      <c r="DBA26" s="6"/>
      <c r="DBB26" s="6"/>
      <c r="DBC26" s="6"/>
      <c r="DBD26" s="6"/>
      <c r="DBE26" s="6"/>
      <c r="DBF26" s="6"/>
      <c r="DBG26" s="6"/>
      <c r="DBH26" s="6"/>
      <c r="DBI26" s="6"/>
      <c r="DBJ26" s="6"/>
      <c r="DBK26" s="6"/>
      <c r="DBL26" s="6"/>
      <c r="DBM26" s="6"/>
      <c r="DBN26" s="6"/>
      <c r="DBO26" s="6"/>
      <c r="DBP26" s="6"/>
      <c r="DBQ26" s="6"/>
      <c r="DBR26" s="6"/>
      <c r="DBS26" s="6"/>
      <c r="DBT26" s="6"/>
      <c r="DBU26" s="6"/>
      <c r="DBV26" s="6"/>
      <c r="DBW26" s="6"/>
      <c r="DBX26" s="6"/>
      <c r="DBY26" s="6"/>
      <c r="DBZ26" s="6"/>
      <c r="DCA26" s="6"/>
      <c r="DCB26" s="6"/>
      <c r="DCC26" s="6"/>
      <c r="DCD26" s="6"/>
      <c r="DCE26" s="6"/>
      <c r="DCF26" s="6"/>
      <c r="DCG26" s="6"/>
      <c r="DCH26" s="6"/>
      <c r="DCI26" s="6"/>
      <c r="DCJ26" s="6"/>
      <c r="DCK26" s="6"/>
      <c r="DCL26" s="6"/>
      <c r="DCM26" s="6"/>
      <c r="DCN26" s="6"/>
      <c r="DCO26" s="6"/>
      <c r="DCP26" s="6"/>
      <c r="DCQ26" s="6"/>
      <c r="DCR26" s="6"/>
      <c r="DCS26" s="6"/>
      <c r="DCT26" s="6"/>
      <c r="DCU26" s="6"/>
      <c r="DCV26" s="6"/>
      <c r="DCW26" s="6"/>
      <c r="DCX26" s="6"/>
      <c r="DCY26" s="6"/>
      <c r="DCZ26" s="6"/>
      <c r="DDA26" s="6"/>
      <c r="DDB26" s="6"/>
      <c r="DDC26" s="6"/>
      <c r="DDD26" s="6"/>
      <c r="DDE26" s="6"/>
      <c r="DDF26" s="6"/>
      <c r="DDG26" s="6"/>
      <c r="DDH26" s="6"/>
      <c r="DDI26" s="6"/>
      <c r="DDJ26" s="6"/>
      <c r="DDK26" s="6"/>
      <c r="DDL26" s="6"/>
      <c r="DDM26" s="6"/>
      <c r="DDN26" s="6"/>
      <c r="DDO26" s="6"/>
      <c r="DDP26" s="6"/>
      <c r="DDQ26" s="6"/>
      <c r="DDR26" s="6"/>
      <c r="DDS26" s="6"/>
      <c r="DDT26" s="6"/>
      <c r="DDU26" s="6"/>
      <c r="DDV26" s="6"/>
      <c r="DDW26" s="6"/>
      <c r="DDX26" s="6"/>
      <c r="DDY26" s="6"/>
      <c r="DDZ26" s="6"/>
      <c r="DEA26" s="6"/>
      <c r="DEB26" s="6"/>
      <c r="DEC26" s="6"/>
      <c r="DED26" s="6"/>
      <c r="DEE26" s="6"/>
      <c r="DEF26" s="6"/>
      <c r="DEG26" s="6"/>
      <c r="DEH26" s="6"/>
      <c r="DEI26" s="6"/>
      <c r="DEJ26" s="6"/>
      <c r="DEK26" s="6"/>
      <c r="DEL26" s="6"/>
      <c r="DEM26" s="6"/>
      <c r="DEN26" s="6"/>
      <c r="DEO26" s="6"/>
      <c r="DEP26" s="6"/>
      <c r="DEQ26" s="6"/>
      <c r="DER26" s="6"/>
      <c r="DES26" s="6"/>
      <c r="DET26" s="6"/>
      <c r="DEU26" s="6"/>
      <c r="DEV26" s="6"/>
      <c r="DEW26" s="6"/>
      <c r="DEX26" s="6"/>
      <c r="DEY26" s="6"/>
      <c r="DEZ26" s="6"/>
      <c r="DFA26" s="6"/>
      <c r="DFB26" s="6"/>
      <c r="DFC26" s="6"/>
      <c r="DFD26" s="6"/>
      <c r="DFE26" s="6"/>
      <c r="DFF26" s="6"/>
      <c r="DFG26" s="6"/>
      <c r="DFH26" s="6"/>
      <c r="DFI26" s="6"/>
      <c r="DFJ26" s="6"/>
      <c r="DFK26" s="6"/>
      <c r="DFL26" s="6"/>
      <c r="DFM26" s="6"/>
      <c r="DFN26" s="6"/>
      <c r="DFO26" s="6"/>
      <c r="DFP26" s="6"/>
      <c r="DFQ26" s="6"/>
      <c r="DFR26" s="6"/>
      <c r="DFS26" s="6"/>
      <c r="DFT26" s="6"/>
      <c r="DFU26" s="6"/>
      <c r="DFV26" s="6"/>
      <c r="DFW26" s="6"/>
      <c r="DFX26" s="6"/>
      <c r="DFY26" s="6"/>
      <c r="DFZ26" s="6"/>
      <c r="DGA26" s="6"/>
      <c r="DGB26" s="6"/>
      <c r="DGC26" s="6"/>
      <c r="DGD26" s="6"/>
      <c r="DGE26" s="6"/>
      <c r="DGF26" s="6"/>
      <c r="DGG26" s="6"/>
      <c r="DGH26" s="6"/>
      <c r="DGI26" s="6"/>
      <c r="DGJ26" s="6"/>
      <c r="DGK26" s="6"/>
      <c r="DGL26" s="6"/>
      <c r="DGM26" s="6"/>
      <c r="DGN26" s="6"/>
      <c r="DGO26" s="6"/>
      <c r="DGP26" s="6"/>
      <c r="DGQ26" s="6"/>
      <c r="DGR26" s="6"/>
      <c r="DGS26" s="6"/>
      <c r="DGT26" s="6"/>
      <c r="DGU26" s="6"/>
      <c r="DGV26" s="6"/>
      <c r="DGW26" s="6"/>
      <c r="DGX26" s="6"/>
      <c r="DGY26" s="6"/>
      <c r="DGZ26" s="6"/>
      <c r="DHA26" s="6"/>
      <c r="DHB26" s="6"/>
      <c r="DHC26" s="6"/>
      <c r="DHD26" s="6"/>
      <c r="DHE26" s="6"/>
      <c r="DHF26" s="6"/>
      <c r="DHG26" s="6"/>
      <c r="DHH26" s="6"/>
      <c r="DHI26" s="6"/>
      <c r="DHJ26" s="6"/>
      <c r="DHK26" s="6"/>
      <c r="DHL26" s="6"/>
      <c r="DHM26" s="6"/>
      <c r="DHN26" s="6"/>
      <c r="DHO26" s="6"/>
      <c r="DHP26" s="6"/>
      <c r="DHQ26" s="6"/>
      <c r="DHR26" s="6"/>
      <c r="DHS26" s="6"/>
      <c r="DHT26" s="6"/>
      <c r="DHU26" s="6"/>
      <c r="DHV26" s="6"/>
      <c r="DHW26" s="6"/>
      <c r="DHX26" s="6"/>
      <c r="DHY26" s="6"/>
      <c r="DHZ26" s="6"/>
      <c r="DIA26" s="6"/>
      <c r="DIB26" s="6"/>
      <c r="DIC26" s="6"/>
      <c r="DID26" s="6"/>
      <c r="DIE26" s="6"/>
      <c r="DIF26" s="6"/>
      <c r="DIG26" s="6"/>
      <c r="DIH26" s="6"/>
      <c r="DII26" s="6"/>
      <c r="DIJ26" s="6"/>
      <c r="DIK26" s="6"/>
      <c r="DIL26" s="6"/>
      <c r="DIM26" s="6"/>
      <c r="DIN26" s="6"/>
      <c r="DIO26" s="6"/>
      <c r="DIP26" s="6"/>
      <c r="DIQ26" s="6"/>
      <c r="DIR26" s="6"/>
      <c r="DIS26" s="6"/>
      <c r="DIT26" s="6"/>
      <c r="DIU26" s="6"/>
      <c r="DIV26" s="6"/>
      <c r="DIW26" s="6"/>
      <c r="DIX26" s="6"/>
      <c r="DIY26" s="6"/>
      <c r="DIZ26" s="6"/>
      <c r="DJA26" s="6"/>
      <c r="DJB26" s="6"/>
      <c r="DJC26" s="6"/>
      <c r="DJD26" s="6"/>
      <c r="DJE26" s="6"/>
      <c r="DJF26" s="6"/>
      <c r="DJG26" s="6"/>
      <c r="DJH26" s="6"/>
      <c r="DJI26" s="6"/>
      <c r="DJJ26" s="6"/>
      <c r="DJK26" s="6"/>
      <c r="DJL26" s="6"/>
      <c r="DJM26" s="6"/>
      <c r="DJN26" s="6"/>
      <c r="DJO26" s="6"/>
      <c r="DJP26" s="6"/>
      <c r="DJQ26" s="6"/>
      <c r="DJR26" s="6"/>
      <c r="DJS26" s="6"/>
      <c r="DJT26" s="6"/>
      <c r="DJU26" s="6"/>
      <c r="DJV26" s="6"/>
      <c r="DJW26" s="6"/>
      <c r="DJX26" s="6"/>
      <c r="DJY26" s="6"/>
      <c r="DJZ26" s="6"/>
      <c r="DKA26" s="6"/>
      <c r="DKB26" s="6"/>
      <c r="DKC26" s="6"/>
      <c r="DKD26" s="6"/>
      <c r="DKE26" s="6"/>
      <c r="DKF26" s="6"/>
      <c r="DKG26" s="6"/>
      <c r="DKH26" s="6"/>
      <c r="DKI26" s="6"/>
      <c r="DKJ26" s="6"/>
      <c r="DKK26" s="6"/>
      <c r="DKL26" s="6"/>
      <c r="DKM26" s="6"/>
      <c r="DKN26" s="6"/>
      <c r="DKO26" s="6"/>
      <c r="DKP26" s="6"/>
      <c r="DKQ26" s="6"/>
      <c r="DKR26" s="6"/>
      <c r="DKS26" s="6"/>
      <c r="DKT26" s="6"/>
      <c r="DKU26" s="6"/>
      <c r="DKV26" s="6"/>
      <c r="DKW26" s="6"/>
      <c r="DKX26" s="6"/>
      <c r="DKY26" s="6"/>
      <c r="DKZ26" s="6"/>
      <c r="DLA26" s="6"/>
      <c r="DLB26" s="6"/>
      <c r="DLC26" s="6"/>
      <c r="DLD26" s="6"/>
      <c r="DLE26" s="6"/>
      <c r="DLF26" s="6"/>
      <c r="DLG26" s="6"/>
      <c r="DLH26" s="6"/>
      <c r="DLI26" s="6"/>
      <c r="DLJ26" s="6"/>
      <c r="DLK26" s="6"/>
      <c r="DLL26" s="6"/>
      <c r="DLM26" s="6"/>
      <c r="DLN26" s="6"/>
      <c r="DLO26" s="6"/>
      <c r="DLP26" s="6"/>
      <c r="DLQ26" s="6"/>
      <c r="DLR26" s="6"/>
      <c r="DLS26" s="6"/>
      <c r="DLT26" s="6"/>
      <c r="DLU26" s="6"/>
      <c r="DLV26" s="6"/>
      <c r="DLW26" s="6"/>
      <c r="DLX26" s="6"/>
      <c r="DLY26" s="6"/>
      <c r="DLZ26" s="6"/>
      <c r="DMA26" s="6"/>
      <c r="DMB26" s="6"/>
      <c r="DMC26" s="6"/>
      <c r="DMD26" s="6"/>
      <c r="DME26" s="6"/>
      <c r="DMF26" s="6"/>
      <c r="DMG26" s="6"/>
      <c r="DMH26" s="6"/>
      <c r="DMI26" s="6"/>
      <c r="DMJ26" s="6"/>
      <c r="DMK26" s="6"/>
      <c r="DML26" s="6"/>
      <c r="DMM26" s="6"/>
      <c r="DMN26" s="6"/>
      <c r="DMO26" s="6"/>
      <c r="DMP26" s="6"/>
      <c r="DMQ26" s="6"/>
      <c r="DMR26" s="6"/>
      <c r="DMS26" s="6"/>
      <c r="DMT26" s="6"/>
      <c r="DMU26" s="6"/>
      <c r="DMV26" s="6"/>
      <c r="DMW26" s="6"/>
      <c r="DMX26" s="6"/>
      <c r="DMY26" s="6"/>
      <c r="DMZ26" s="6"/>
      <c r="DNA26" s="6"/>
      <c r="DNB26" s="6"/>
      <c r="DNC26" s="6"/>
      <c r="DND26" s="6"/>
      <c r="DNE26" s="6"/>
      <c r="DNF26" s="6"/>
      <c r="DNG26" s="6"/>
      <c r="DNH26" s="6"/>
      <c r="DNI26" s="6"/>
      <c r="DNJ26" s="6"/>
      <c r="DNK26" s="6"/>
      <c r="DNL26" s="6"/>
      <c r="DNM26" s="6"/>
      <c r="DNN26" s="6"/>
      <c r="DNO26" s="6"/>
      <c r="DNP26" s="6"/>
      <c r="DNQ26" s="6"/>
      <c r="DNR26" s="6"/>
      <c r="DNS26" s="6"/>
      <c r="DNT26" s="6"/>
      <c r="DNU26" s="6"/>
      <c r="DNV26" s="6"/>
      <c r="DNW26" s="6"/>
      <c r="DNX26" s="6"/>
      <c r="DNY26" s="6"/>
      <c r="DNZ26" s="6"/>
      <c r="DOA26" s="6"/>
      <c r="DOB26" s="6"/>
      <c r="DOC26" s="6"/>
      <c r="DOD26" s="6"/>
      <c r="DOE26" s="6"/>
      <c r="DOF26" s="6"/>
      <c r="DOG26" s="6"/>
      <c r="DOH26" s="6"/>
      <c r="DOI26" s="6"/>
      <c r="DOJ26" s="6"/>
      <c r="DOK26" s="6"/>
      <c r="DOL26" s="6"/>
      <c r="DOM26" s="6"/>
      <c r="DON26" s="6"/>
      <c r="DOO26" s="6"/>
      <c r="DOP26" s="6"/>
      <c r="DOQ26" s="6"/>
      <c r="DOR26" s="6"/>
      <c r="DOS26" s="6"/>
      <c r="DOT26" s="6"/>
      <c r="DOU26" s="6"/>
      <c r="DOV26" s="6"/>
      <c r="DOW26" s="6"/>
      <c r="DOX26" s="6"/>
      <c r="DOY26" s="6"/>
      <c r="DOZ26" s="6"/>
      <c r="DPA26" s="6"/>
      <c r="DPB26" s="6"/>
      <c r="DPC26" s="6"/>
      <c r="DPD26" s="6"/>
      <c r="DPE26" s="6"/>
      <c r="DPF26" s="6"/>
      <c r="DPG26" s="6"/>
      <c r="DPH26" s="6"/>
      <c r="DPI26" s="6"/>
      <c r="DPJ26" s="6"/>
      <c r="DPK26" s="6"/>
      <c r="DPL26" s="6"/>
      <c r="DPM26" s="6"/>
      <c r="DPN26" s="6"/>
      <c r="DPO26" s="6"/>
      <c r="DPP26" s="6"/>
      <c r="DPQ26" s="6"/>
      <c r="DPR26" s="6"/>
      <c r="DPS26" s="6"/>
      <c r="DPT26" s="6"/>
      <c r="DPU26" s="6"/>
      <c r="DPV26" s="6"/>
      <c r="DPW26" s="6"/>
      <c r="DPX26" s="6"/>
      <c r="DPY26" s="6"/>
      <c r="DPZ26" s="6"/>
      <c r="DQA26" s="6"/>
      <c r="DQB26" s="6"/>
      <c r="DQC26" s="6"/>
      <c r="DQD26" s="6"/>
      <c r="DQE26" s="6"/>
      <c r="DQF26" s="6"/>
      <c r="DQG26" s="6"/>
      <c r="DQH26" s="6"/>
      <c r="DQI26" s="6"/>
      <c r="DQJ26" s="6"/>
      <c r="DQK26" s="6"/>
      <c r="DQL26" s="6"/>
      <c r="DQM26" s="6"/>
      <c r="DQN26" s="6"/>
      <c r="DQO26" s="6"/>
      <c r="DQP26" s="6"/>
      <c r="DQQ26" s="6"/>
      <c r="DQR26" s="6"/>
      <c r="DQS26" s="6"/>
      <c r="DQT26" s="6"/>
      <c r="DQU26" s="6"/>
      <c r="DQV26" s="6"/>
      <c r="DQW26" s="6"/>
      <c r="DQX26" s="6"/>
      <c r="DQY26" s="6"/>
      <c r="DQZ26" s="6"/>
      <c r="DRA26" s="6"/>
      <c r="DRB26" s="6"/>
      <c r="DRC26" s="6"/>
      <c r="DRD26" s="6"/>
      <c r="DRE26" s="6"/>
      <c r="DRF26" s="6"/>
      <c r="DRG26" s="6"/>
      <c r="DRH26" s="6"/>
      <c r="DRI26" s="6"/>
      <c r="DRJ26" s="6"/>
      <c r="DRK26" s="6"/>
      <c r="DRL26" s="6"/>
      <c r="DRM26" s="6"/>
      <c r="DRN26" s="6"/>
      <c r="DRO26" s="6"/>
      <c r="DRP26" s="6"/>
      <c r="DRQ26" s="6"/>
      <c r="DRR26" s="6"/>
      <c r="DRS26" s="6"/>
      <c r="DRT26" s="6"/>
      <c r="DRU26" s="6"/>
      <c r="DRV26" s="6"/>
      <c r="DRW26" s="6"/>
      <c r="DRX26" s="6"/>
      <c r="DRY26" s="6"/>
      <c r="DRZ26" s="6"/>
      <c r="DSA26" s="6"/>
      <c r="DSB26" s="6"/>
      <c r="DSC26" s="6"/>
      <c r="DSD26" s="6"/>
      <c r="DSE26" s="6"/>
      <c r="DSF26" s="6"/>
      <c r="DSG26" s="6"/>
      <c r="DSH26" s="6"/>
      <c r="DSI26" s="6"/>
      <c r="DSJ26" s="6"/>
      <c r="DSK26" s="6"/>
      <c r="DSL26" s="6"/>
      <c r="DSM26" s="6"/>
      <c r="DSN26" s="6"/>
      <c r="DSO26" s="6"/>
      <c r="DSP26" s="6"/>
      <c r="DSQ26" s="6"/>
      <c r="DSR26" s="6"/>
      <c r="DSS26" s="6"/>
      <c r="DST26" s="6"/>
      <c r="DSU26" s="6"/>
      <c r="DSV26" s="6"/>
      <c r="DSW26" s="6"/>
      <c r="DSX26" s="6"/>
      <c r="DSY26" s="6"/>
      <c r="DSZ26" s="6"/>
      <c r="DTA26" s="6"/>
      <c r="DTB26" s="6"/>
      <c r="DTC26" s="6"/>
      <c r="DTD26" s="6"/>
      <c r="DTE26" s="6"/>
      <c r="DTF26" s="6"/>
      <c r="DTG26" s="6"/>
      <c r="DTH26" s="6"/>
      <c r="DTI26" s="6"/>
      <c r="DTJ26" s="6"/>
      <c r="DTK26" s="6"/>
      <c r="DTL26" s="6"/>
      <c r="DTM26" s="6"/>
      <c r="DTN26" s="6"/>
      <c r="DTO26" s="6"/>
      <c r="DTP26" s="6"/>
      <c r="DTQ26" s="6"/>
      <c r="DTR26" s="6"/>
      <c r="DTS26" s="6"/>
      <c r="DTT26" s="6"/>
      <c r="DTU26" s="6"/>
      <c r="DTV26" s="6"/>
      <c r="DTW26" s="6"/>
      <c r="DTX26" s="6"/>
      <c r="DTY26" s="6"/>
      <c r="DTZ26" s="6"/>
      <c r="DUA26" s="6"/>
      <c r="DUB26" s="6"/>
      <c r="DUC26" s="6"/>
      <c r="DUD26" s="6"/>
      <c r="DUE26" s="6"/>
      <c r="DUF26" s="6"/>
      <c r="DUG26" s="6"/>
      <c r="DUH26" s="6"/>
      <c r="DUI26" s="6"/>
      <c r="DUJ26" s="6"/>
      <c r="DUK26" s="6"/>
      <c r="DUL26" s="6"/>
      <c r="DUM26" s="6"/>
      <c r="DUN26" s="6"/>
      <c r="DUO26" s="6"/>
      <c r="DUP26" s="6"/>
      <c r="DUQ26" s="6"/>
      <c r="DUR26" s="6"/>
      <c r="DUS26" s="6"/>
      <c r="DUT26" s="6"/>
      <c r="DUU26" s="6"/>
      <c r="DUV26" s="6"/>
      <c r="DUW26" s="6"/>
      <c r="DUX26" s="6"/>
      <c r="DUY26" s="6"/>
      <c r="DUZ26" s="6"/>
      <c r="DVA26" s="6"/>
      <c r="DVB26" s="6"/>
      <c r="DVC26" s="6"/>
      <c r="DVD26" s="6"/>
      <c r="DVE26" s="6"/>
      <c r="DVF26" s="6"/>
      <c r="DVG26" s="6"/>
      <c r="DVH26" s="6"/>
      <c r="DVI26" s="6"/>
      <c r="DVJ26" s="6"/>
      <c r="DVK26" s="6"/>
      <c r="DVL26" s="6"/>
      <c r="DVM26" s="6"/>
      <c r="DVN26" s="6"/>
      <c r="DVO26" s="6"/>
      <c r="DVP26" s="6"/>
      <c r="DVQ26" s="6"/>
      <c r="DVR26" s="6"/>
      <c r="DVS26" s="6"/>
      <c r="DVT26" s="6"/>
      <c r="DVU26" s="6"/>
      <c r="DVV26" s="6"/>
      <c r="DVW26" s="6"/>
      <c r="DVX26" s="6"/>
      <c r="DVY26" s="6"/>
      <c r="DVZ26" s="6"/>
      <c r="DWA26" s="6"/>
      <c r="DWB26" s="6"/>
      <c r="DWC26" s="6"/>
      <c r="DWD26" s="6"/>
      <c r="DWE26" s="6"/>
      <c r="DWF26" s="6"/>
      <c r="DWG26" s="6"/>
      <c r="DWH26" s="6"/>
      <c r="DWI26" s="6"/>
      <c r="DWJ26" s="6"/>
      <c r="DWK26" s="6"/>
      <c r="DWL26" s="6"/>
      <c r="DWM26" s="6"/>
      <c r="DWN26" s="6"/>
      <c r="DWO26" s="6"/>
      <c r="DWP26" s="6"/>
      <c r="DWQ26" s="6"/>
      <c r="DWR26" s="6"/>
      <c r="DWS26" s="6"/>
      <c r="DWT26" s="6"/>
      <c r="DWU26" s="6"/>
      <c r="DWV26" s="6"/>
      <c r="DWW26" s="6"/>
      <c r="DWX26" s="6"/>
      <c r="DWY26" s="6"/>
      <c r="DWZ26" s="6"/>
      <c r="DXA26" s="6"/>
      <c r="DXB26" s="6"/>
      <c r="DXC26" s="6"/>
      <c r="DXD26" s="6"/>
      <c r="DXE26" s="6"/>
      <c r="DXF26" s="6"/>
      <c r="DXG26" s="6"/>
      <c r="DXH26" s="6"/>
      <c r="DXI26" s="6"/>
      <c r="DXJ26" s="6"/>
      <c r="DXK26" s="6"/>
      <c r="DXL26" s="6"/>
      <c r="DXM26" s="6"/>
      <c r="DXN26" s="6"/>
      <c r="DXO26" s="6"/>
      <c r="DXP26" s="6"/>
      <c r="DXQ26" s="6"/>
      <c r="DXR26" s="6"/>
      <c r="DXS26" s="6"/>
      <c r="DXT26" s="6"/>
      <c r="DXU26" s="6"/>
      <c r="DXV26" s="6"/>
      <c r="DXW26" s="6"/>
      <c r="DXX26" s="6"/>
      <c r="DXY26" s="6"/>
      <c r="DXZ26" s="6"/>
      <c r="DYA26" s="6"/>
      <c r="DYB26" s="6"/>
      <c r="DYC26" s="6"/>
      <c r="DYD26" s="6"/>
      <c r="DYE26" s="6"/>
      <c r="DYF26" s="6"/>
      <c r="DYG26" s="6"/>
      <c r="DYH26" s="6"/>
      <c r="DYI26" s="6"/>
      <c r="DYJ26" s="6"/>
      <c r="DYK26" s="6"/>
      <c r="DYL26" s="6"/>
      <c r="DYM26" s="6"/>
      <c r="DYN26" s="6"/>
      <c r="DYO26" s="6"/>
      <c r="DYP26" s="6"/>
      <c r="DYQ26" s="6"/>
      <c r="DYR26" s="6"/>
      <c r="DYS26" s="6"/>
      <c r="DYT26" s="6"/>
      <c r="DYU26" s="6"/>
      <c r="DYV26" s="6"/>
      <c r="DYW26" s="6"/>
      <c r="DYX26" s="6"/>
      <c r="DYY26" s="6"/>
      <c r="DYZ26" s="6"/>
      <c r="DZA26" s="6"/>
      <c r="DZB26" s="6"/>
      <c r="DZC26" s="6"/>
      <c r="DZD26" s="6"/>
      <c r="DZE26" s="6"/>
      <c r="DZF26" s="6"/>
      <c r="DZG26" s="6"/>
      <c r="DZH26" s="6"/>
      <c r="DZI26" s="6"/>
      <c r="DZJ26" s="6"/>
      <c r="DZK26" s="6"/>
      <c r="DZL26" s="6"/>
      <c r="DZM26" s="6"/>
      <c r="DZN26" s="6"/>
      <c r="DZO26" s="6"/>
      <c r="DZP26" s="6"/>
      <c r="DZQ26" s="6"/>
      <c r="DZR26" s="6"/>
      <c r="DZS26" s="6"/>
      <c r="DZT26" s="6"/>
      <c r="DZU26" s="6"/>
      <c r="DZV26" s="6"/>
      <c r="DZW26" s="6"/>
      <c r="DZX26" s="6"/>
      <c r="DZY26" s="6"/>
      <c r="DZZ26" s="6"/>
      <c r="EAA26" s="6"/>
      <c r="EAB26" s="6"/>
      <c r="EAC26" s="6"/>
      <c r="EAD26" s="6"/>
      <c r="EAE26" s="6"/>
      <c r="EAF26" s="6"/>
      <c r="EAG26" s="6"/>
      <c r="EAH26" s="6"/>
      <c r="EAI26" s="6"/>
      <c r="EAJ26" s="6"/>
      <c r="EAK26" s="6"/>
      <c r="EAL26" s="6"/>
      <c r="EAM26" s="6"/>
      <c r="EAN26" s="6"/>
      <c r="EAO26" s="6"/>
      <c r="EAP26" s="6"/>
      <c r="EAQ26" s="6"/>
      <c r="EAR26" s="6"/>
      <c r="EAS26" s="6"/>
      <c r="EAT26" s="6"/>
      <c r="EAU26" s="6"/>
      <c r="EAV26" s="6"/>
      <c r="EAW26" s="6"/>
      <c r="EAX26" s="6"/>
      <c r="EAY26" s="6"/>
      <c r="EAZ26" s="6"/>
      <c r="EBA26" s="6"/>
      <c r="EBB26" s="6"/>
      <c r="EBC26" s="6"/>
      <c r="EBD26" s="6"/>
      <c r="EBE26" s="6"/>
      <c r="EBF26" s="6"/>
      <c r="EBG26" s="6"/>
      <c r="EBH26" s="6"/>
      <c r="EBI26" s="6"/>
      <c r="EBJ26" s="6"/>
      <c r="EBK26" s="6"/>
      <c r="EBL26" s="6"/>
      <c r="EBM26" s="6"/>
      <c r="EBN26" s="6"/>
      <c r="EBO26" s="6"/>
      <c r="EBP26" s="6"/>
      <c r="EBQ26" s="6"/>
      <c r="EBR26" s="6"/>
      <c r="EBS26" s="6"/>
      <c r="EBT26" s="6"/>
      <c r="EBU26" s="6"/>
      <c r="EBV26" s="6"/>
      <c r="EBW26" s="6"/>
      <c r="EBX26" s="6"/>
      <c r="EBY26" s="6"/>
      <c r="EBZ26" s="6"/>
      <c r="ECA26" s="6"/>
      <c r="ECB26" s="6"/>
      <c r="ECC26" s="6"/>
      <c r="ECD26" s="6"/>
      <c r="ECE26" s="6"/>
      <c r="ECF26" s="6"/>
      <c r="ECG26" s="6"/>
      <c r="ECH26" s="6"/>
      <c r="ECI26" s="6"/>
      <c r="ECJ26" s="6"/>
      <c r="ECK26" s="6"/>
      <c r="ECL26" s="6"/>
      <c r="ECM26" s="6"/>
      <c r="ECN26" s="6"/>
      <c r="ECO26" s="6"/>
      <c r="ECP26" s="6"/>
      <c r="ECQ26" s="6"/>
      <c r="ECR26" s="6"/>
      <c r="ECS26" s="6"/>
      <c r="ECT26" s="6"/>
      <c r="ECU26" s="6"/>
      <c r="ECV26" s="6"/>
      <c r="ECW26" s="6"/>
      <c r="ECX26" s="6"/>
      <c r="ECY26" s="6"/>
      <c r="ECZ26" s="6"/>
      <c r="EDA26" s="6"/>
      <c r="EDB26" s="6"/>
      <c r="EDC26" s="6"/>
      <c r="EDD26" s="6"/>
      <c r="EDE26" s="6"/>
      <c r="EDF26" s="6"/>
      <c r="EDG26" s="6"/>
      <c r="EDH26" s="6"/>
      <c r="EDI26" s="6"/>
      <c r="EDJ26" s="6"/>
      <c r="EDK26" s="6"/>
      <c r="EDL26" s="6"/>
      <c r="EDM26" s="6"/>
      <c r="EDN26" s="6"/>
      <c r="EDO26" s="6"/>
      <c r="EDP26" s="6"/>
      <c r="EDQ26" s="6"/>
      <c r="EDR26" s="6"/>
      <c r="EDS26" s="6"/>
      <c r="EDT26" s="6"/>
      <c r="EDU26" s="6"/>
      <c r="EDV26" s="6"/>
      <c r="EDW26" s="6"/>
      <c r="EDX26" s="6"/>
      <c r="EDY26" s="6"/>
      <c r="EDZ26" s="6"/>
      <c r="EEA26" s="6"/>
      <c r="EEB26" s="6"/>
      <c r="EEC26" s="6"/>
      <c r="EED26" s="6"/>
      <c r="EEE26" s="6"/>
      <c r="EEF26" s="6"/>
      <c r="EEG26" s="6"/>
      <c r="EEH26" s="6"/>
      <c r="EEI26" s="6"/>
      <c r="EEJ26" s="6"/>
      <c r="EEK26" s="6"/>
      <c r="EEL26" s="6"/>
      <c r="EEM26" s="6"/>
      <c r="EEN26" s="6"/>
      <c r="EEO26" s="6"/>
      <c r="EEP26" s="6"/>
      <c r="EEQ26" s="6"/>
      <c r="EER26" s="6"/>
      <c r="EES26" s="6"/>
      <c r="EET26" s="6"/>
      <c r="EEU26" s="6"/>
      <c r="EEV26" s="6"/>
      <c r="EEW26" s="6"/>
      <c r="EEX26" s="6"/>
      <c r="EEY26" s="6"/>
      <c r="EEZ26" s="6"/>
      <c r="EFA26" s="6"/>
      <c r="EFB26" s="6"/>
      <c r="EFC26" s="6"/>
      <c r="EFD26" s="6"/>
      <c r="EFE26" s="6"/>
      <c r="EFF26" s="6"/>
      <c r="EFG26" s="6"/>
      <c r="EFH26" s="6"/>
      <c r="EFI26" s="6"/>
      <c r="EFJ26" s="6"/>
      <c r="EFK26" s="6"/>
      <c r="EFL26" s="6"/>
      <c r="EFM26" s="6"/>
      <c r="EFN26" s="6"/>
      <c r="EFO26" s="6"/>
      <c r="EFP26" s="6"/>
      <c r="EFQ26" s="6"/>
      <c r="EFR26" s="6"/>
      <c r="EFS26" s="6"/>
      <c r="EFT26" s="6"/>
      <c r="EFU26" s="6"/>
      <c r="EFV26" s="6"/>
      <c r="EFW26" s="6"/>
      <c r="EFX26" s="6"/>
      <c r="EFY26" s="6"/>
      <c r="EFZ26" s="6"/>
      <c r="EGA26" s="6"/>
      <c r="EGB26" s="6"/>
      <c r="EGC26" s="6"/>
      <c r="EGD26" s="6"/>
      <c r="EGE26" s="6"/>
      <c r="EGF26" s="6"/>
      <c r="EGG26" s="6"/>
      <c r="EGH26" s="6"/>
      <c r="EGI26" s="6"/>
      <c r="EGJ26" s="6"/>
      <c r="EGK26" s="6"/>
      <c r="EGL26" s="6"/>
      <c r="EGM26" s="6"/>
      <c r="EGN26" s="6"/>
      <c r="EGO26" s="6"/>
      <c r="EGP26" s="6"/>
      <c r="EGQ26" s="6"/>
      <c r="EGR26" s="6"/>
      <c r="EGS26" s="6"/>
      <c r="EGT26" s="6"/>
      <c r="EGU26" s="6"/>
      <c r="EGV26" s="6"/>
      <c r="EGW26" s="6"/>
      <c r="EGX26" s="6"/>
      <c r="EGY26" s="6"/>
      <c r="EGZ26" s="6"/>
      <c r="EHA26" s="6"/>
      <c r="EHB26" s="6"/>
      <c r="EHC26" s="6"/>
      <c r="EHD26" s="6"/>
      <c r="EHE26" s="6"/>
      <c r="EHF26" s="6"/>
      <c r="EHG26" s="6"/>
      <c r="EHH26" s="6"/>
      <c r="EHI26" s="6"/>
      <c r="EHJ26" s="6"/>
      <c r="EHK26" s="6"/>
      <c r="EHL26" s="6"/>
      <c r="EHM26" s="6"/>
      <c r="EHN26" s="6"/>
      <c r="EHO26" s="6"/>
      <c r="EHP26" s="6"/>
      <c r="EHQ26" s="6"/>
      <c r="EHR26" s="6"/>
      <c r="EHS26" s="6"/>
      <c r="EHT26" s="6"/>
      <c r="EHU26" s="6"/>
      <c r="EHV26" s="6"/>
      <c r="EHW26" s="6"/>
      <c r="EHX26" s="6"/>
      <c r="EHY26" s="6"/>
      <c r="EHZ26" s="6"/>
      <c r="EIA26" s="6"/>
      <c r="EIB26" s="6"/>
      <c r="EIC26" s="6"/>
      <c r="EID26" s="6"/>
      <c r="EIE26" s="6"/>
      <c r="EIF26" s="6"/>
      <c r="EIG26" s="6"/>
      <c r="EIH26" s="6"/>
      <c r="EII26" s="6"/>
      <c r="EIJ26" s="6"/>
      <c r="EIK26" s="6"/>
      <c r="EIL26" s="6"/>
      <c r="EIM26" s="6"/>
      <c r="EIN26" s="6"/>
      <c r="EIO26" s="6"/>
      <c r="EIP26" s="6"/>
      <c r="EIQ26" s="6"/>
      <c r="EIR26" s="6"/>
      <c r="EIS26" s="6"/>
      <c r="EIT26" s="6"/>
      <c r="EIU26" s="6"/>
      <c r="EIV26" s="6"/>
      <c r="EIW26" s="6"/>
      <c r="EIX26" s="6"/>
      <c r="EIY26" s="6"/>
      <c r="EIZ26" s="6"/>
      <c r="EJA26" s="6"/>
      <c r="EJB26" s="6"/>
      <c r="EJC26" s="6"/>
      <c r="EJD26" s="6"/>
      <c r="EJE26" s="6"/>
      <c r="EJF26" s="6"/>
      <c r="EJG26" s="6"/>
      <c r="EJH26" s="6"/>
      <c r="EJI26" s="6"/>
      <c r="EJJ26" s="6"/>
      <c r="EJK26" s="6"/>
      <c r="EJL26" s="6"/>
      <c r="EJM26" s="6"/>
      <c r="EJN26" s="6"/>
      <c r="EJO26" s="6"/>
      <c r="EJP26" s="6"/>
      <c r="EJQ26" s="6"/>
      <c r="EJR26" s="6"/>
      <c r="EJS26" s="6"/>
      <c r="EJT26" s="6"/>
      <c r="EJU26" s="6"/>
      <c r="EJV26" s="6"/>
      <c r="EJW26" s="6"/>
      <c r="EJX26" s="6"/>
      <c r="EJY26" s="6"/>
      <c r="EJZ26" s="6"/>
      <c r="EKA26" s="6"/>
      <c r="EKB26" s="6"/>
      <c r="EKC26" s="6"/>
      <c r="EKD26" s="6"/>
      <c r="EKE26" s="6"/>
      <c r="EKF26" s="6"/>
      <c r="EKG26" s="6"/>
      <c r="EKH26" s="6"/>
      <c r="EKI26" s="6"/>
      <c r="EKJ26" s="6"/>
      <c r="EKK26" s="6"/>
      <c r="EKL26" s="6"/>
      <c r="EKM26" s="6"/>
      <c r="EKN26" s="6"/>
      <c r="EKO26" s="6"/>
      <c r="EKP26" s="6"/>
      <c r="EKQ26" s="6"/>
      <c r="EKR26" s="6"/>
      <c r="EKS26" s="6"/>
      <c r="EKT26" s="6"/>
      <c r="EKU26" s="6"/>
      <c r="EKV26" s="6"/>
      <c r="EKW26" s="6"/>
      <c r="EKX26" s="6"/>
      <c r="EKY26" s="6"/>
      <c r="EKZ26" s="6"/>
      <c r="ELA26" s="6"/>
      <c r="ELB26" s="6"/>
      <c r="ELC26" s="6"/>
      <c r="ELD26" s="6"/>
      <c r="ELE26" s="6"/>
      <c r="ELF26" s="6"/>
      <c r="ELG26" s="6"/>
      <c r="ELH26" s="6"/>
      <c r="ELI26" s="6"/>
      <c r="ELJ26" s="6"/>
      <c r="ELK26" s="6"/>
      <c r="ELL26" s="6"/>
      <c r="ELM26" s="6"/>
      <c r="ELN26" s="6"/>
      <c r="ELO26" s="6"/>
      <c r="ELP26" s="6"/>
      <c r="ELQ26" s="6"/>
      <c r="ELR26" s="6"/>
      <c r="ELS26" s="6"/>
      <c r="ELT26" s="6"/>
      <c r="ELU26" s="6"/>
      <c r="ELV26" s="6"/>
      <c r="ELW26" s="6"/>
      <c r="ELX26" s="6"/>
      <c r="ELY26" s="6"/>
      <c r="ELZ26" s="6"/>
      <c r="EMA26" s="6"/>
      <c r="EMB26" s="6"/>
      <c r="EMC26" s="6"/>
      <c r="EMD26" s="6"/>
      <c r="EME26" s="6"/>
      <c r="EMF26" s="6"/>
      <c r="EMG26" s="6"/>
      <c r="EMH26" s="6"/>
      <c r="EMI26" s="6"/>
      <c r="EMJ26" s="6"/>
      <c r="EMK26" s="6"/>
      <c r="EML26" s="6"/>
      <c r="EMM26" s="6"/>
      <c r="EMN26" s="6"/>
      <c r="EMO26" s="6"/>
      <c r="EMP26" s="6"/>
      <c r="EMQ26" s="6"/>
      <c r="EMR26" s="6"/>
      <c r="EMS26" s="6"/>
      <c r="EMT26" s="6"/>
      <c r="EMU26" s="6"/>
      <c r="EMV26" s="6"/>
      <c r="EMW26" s="6"/>
      <c r="EMX26" s="6"/>
      <c r="EMY26" s="6"/>
      <c r="EMZ26" s="6"/>
      <c r="ENA26" s="6"/>
      <c r="ENB26" s="6"/>
      <c r="ENC26" s="6"/>
      <c r="END26" s="6"/>
      <c r="ENE26" s="6"/>
      <c r="ENF26" s="6"/>
      <c r="ENG26" s="6"/>
      <c r="ENH26" s="6"/>
      <c r="ENI26" s="6"/>
      <c r="ENJ26" s="6"/>
      <c r="ENK26" s="6"/>
      <c r="ENL26" s="6"/>
      <c r="ENM26" s="6"/>
      <c r="ENN26" s="6"/>
      <c r="ENO26" s="6"/>
      <c r="ENP26" s="6"/>
      <c r="ENQ26" s="6"/>
      <c r="ENR26" s="6"/>
      <c r="ENS26" s="6"/>
      <c r="ENT26" s="6"/>
      <c r="ENU26" s="6"/>
      <c r="ENV26" s="6"/>
      <c r="ENW26" s="6"/>
      <c r="ENX26" s="6"/>
      <c r="ENY26" s="6"/>
      <c r="ENZ26" s="6"/>
      <c r="EOA26" s="6"/>
      <c r="EOB26" s="6"/>
      <c r="EOC26" s="6"/>
      <c r="EOD26" s="6"/>
      <c r="EOE26" s="6"/>
      <c r="EOF26" s="6"/>
      <c r="EOG26" s="6"/>
      <c r="EOH26" s="6"/>
      <c r="EOI26" s="6"/>
      <c r="EOJ26" s="6"/>
      <c r="EOK26" s="6"/>
      <c r="EOL26" s="6"/>
      <c r="EOM26" s="6"/>
      <c r="EON26" s="6"/>
      <c r="EOO26" s="6"/>
      <c r="EOP26" s="6"/>
      <c r="EOQ26" s="6"/>
      <c r="EOR26" s="6"/>
      <c r="EOS26" s="6"/>
      <c r="EOT26" s="6"/>
      <c r="EOU26" s="6"/>
      <c r="EOV26" s="6"/>
      <c r="EOW26" s="6"/>
      <c r="EOX26" s="6"/>
      <c r="EOY26" s="6"/>
      <c r="EOZ26" s="6"/>
      <c r="EPA26" s="6"/>
      <c r="EPB26" s="6"/>
      <c r="EPC26" s="6"/>
      <c r="EPD26" s="6"/>
      <c r="EPE26" s="6"/>
      <c r="EPF26" s="6"/>
      <c r="EPG26" s="6"/>
      <c r="EPH26" s="6"/>
      <c r="EPI26" s="6"/>
      <c r="EPJ26" s="6"/>
      <c r="EPK26" s="6"/>
      <c r="EPL26" s="6"/>
      <c r="EPM26" s="6"/>
      <c r="EPN26" s="6"/>
      <c r="EPO26" s="6"/>
      <c r="EPP26" s="6"/>
      <c r="EPQ26" s="6"/>
      <c r="EPR26" s="6"/>
      <c r="EPS26" s="6"/>
      <c r="EPT26" s="6"/>
      <c r="EPU26" s="6"/>
      <c r="EPV26" s="6"/>
      <c r="EPW26" s="6"/>
      <c r="EPX26" s="6"/>
      <c r="EPY26" s="6"/>
      <c r="EPZ26" s="6"/>
      <c r="EQA26" s="6"/>
      <c r="EQB26" s="6"/>
      <c r="EQC26" s="6"/>
      <c r="EQD26" s="6"/>
      <c r="EQE26" s="6"/>
      <c r="EQF26" s="6"/>
      <c r="EQG26" s="6"/>
      <c r="EQH26" s="6"/>
      <c r="EQI26" s="6"/>
      <c r="EQJ26" s="6"/>
      <c r="EQK26" s="6"/>
      <c r="EQL26" s="6"/>
      <c r="EQM26" s="6"/>
      <c r="EQN26" s="6"/>
      <c r="EQO26" s="6"/>
      <c r="EQP26" s="6"/>
      <c r="EQQ26" s="6"/>
      <c r="EQR26" s="6"/>
      <c r="EQS26" s="6"/>
      <c r="EQT26" s="6"/>
      <c r="EQU26" s="6"/>
      <c r="EQV26" s="6"/>
      <c r="EQW26" s="6"/>
      <c r="EQX26" s="6"/>
      <c r="EQY26" s="6"/>
      <c r="EQZ26" s="6"/>
      <c r="ERA26" s="6"/>
      <c r="ERB26" s="6"/>
      <c r="ERC26" s="6"/>
      <c r="ERD26" s="6"/>
      <c r="ERE26" s="6"/>
      <c r="ERF26" s="6"/>
      <c r="ERG26" s="6"/>
      <c r="ERH26" s="6"/>
      <c r="ERI26" s="6"/>
      <c r="ERJ26" s="6"/>
      <c r="ERK26" s="6"/>
      <c r="ERL26" s="6"/>
      <c r="ERM26" s="6"/>
      <c r="ERN26" s="6"/>
      <c r="ERO26" s="6"/>
      <c r="ERP26" s="6"/>
      <c r="ERQ26" s="6"/>
      <c r="ERR26" s="6"/>
      <c r="ERS26" s="6"/>
      <c r="ERT26" s="6"/>
      <c r="ERU26" s="6"/>
      <c r="ERV26" s="6"/>
      <c r="ERW26" s="6"/>
      <c r="ERX26" s="6"/>
      <c r="ERY26" s="6"/>
      <c r="ERZ26" s="6"/>
      <c r="ESA26" s="6"/>
      <c r="ESB26" s="6"/>
      <c r="ESC26" s="6"/>
      <c r="ESD26" s="6"/>
      <c r="ESE26" s="6"/>
      <c r="ESF26" s="6"/>
      <c r="ESG26" s="6"/>
      <c r="ESH26" s="6"/>
      <c r="ESI26" s="6"/>
      <c r="ESJ26" s="6"/>
      <c r="ESK26" s="6"/>
      <c r="ESL26" s="6"/>
      <c r="ESM26" s="6"/>
      <c r="ESN26" s="6"/>
      <c r="ESO26" s="6"/>
      <c r="ESP26" s="6"/>
      <c r="ESQ26" s="6"/>
      <c r="ESR26" s="6"/>
      <c r="ESS26" s="6"/>
      <c r="EST26" s="6"/>
      <c r="ESU26" s="6"/>
      <c r="ESV26" s="6"/>
      <c r="ESW26" s="6"/>
      <c r="ESX26" s="6"/>
      <c r="ESY26" s="6"/>
      <c r="ESZ26" s="6"/>
      <c r="ETA26" s="6"/>
      <c r="ETB26" s="6"/>
      <c r="ETC26" s="6"/>
      <c r="ETD26" s="6"/>
      <c r="ETE26" s="6"/>
      <c r="ETF26" s="6"/>
      <c r="ETG26" s="6"/>
      <c r="ETH26" s="6"/>
      <c r="ETI26" s="6"/>
      <c r="ETJ26" s="6"/>
      <c r="ETK26" s="6"/>
      <c r="ETL26" s="6"/>
      <c r="ETM26" s="6"/>
      <c r="ETN26" s="6"/>
      <c r="ETO26" s="6"/>
      <c r="ETP26" s="6"/>
      <c r="ETQ26" s="6"/>
      <c r="ETR26" s="6"/>
      <c r="ETS26" s="6"/>
      <c r="ETT26" s="6"/>
      <c r="ETU26" s="6"/>
      <c r="ETV26" s="6"/>
      <c r="ETW26" s="6"/>
      <c r="ETX26" s="6"/>
      <c r="ETY26" s="6"/>
      <c r="ETZ26" s="6"/>
      <c r="EUA26" s="6"/>
      <c r="EUB26" s="6"/>
      <c r="EUC26" s="6"/>
      <c r="EUD26" s="6"/>
      <c r="EUE26" s="6"/>
      <c r="EUF26" s="6"/>
      <c r="EUG26" s="6"/>
      <c r="EUH26" s="6"/>
      <c r="EUI26" s="6"/>
      <c r="EUJ26" s="6"/>
      <c r="EUK26" s="6"/>
      <c r="EUL26" s="6"/>
      <c r="EUM26" s="6"/>
      <c r="EUN26" s="6"/>
      <c r="EUO26" s="6"/>
      <c r="EUP26" s="6"/>
      <c r="EUQ26" s="6"/>
      <c r="EUR26" s="6"/>
      <c r="EUS26" s="6"/>
      <c r="EUT26" s="6"/>
      <c r="EUU26" s="6"/>
      <c r="EUV26" s="6"/>
      <c r="EUW26" s="6"/>
      <c r="EUX26" s="6"/>
      <c r="EUY26" s="6"/>
      <c r="EUZ26" s="6"/>
      <c r="EVA26" s="6"/>
      <c r="EVB26" s="6"/>
      <c r="EVC26" s="6"/>
      <c r="EVD26" s="6"/>
      <c r="EVE26" s="6"/>
      <c r="EVF26" s="6"/>
      <c r="EVG26" s="6"/>
      <c r="EVH26" s="6"/>
      <c r="EVI26" s="6"/>
      <c r="EVJ26" s="6"/>
      <c r="EVK26" s="6"/>
      <c r="EVL26" s="6"/>
      <c r="EVM26" s="6"/>
      <c r="EVN26" s="6"/>
      <c r="EVO26" s="6"/>
      <c r="EVP26" s="6"/>
      <c r="EVQ26" s="6"/>
      <c r="EVR26" s="6"/>
      <c r="EVS26" s="6"/>
      <c r="EVT26" s="6"/>
      <c r="EVU26" s="6"/>
      <c r="EVV26" s="6"/>
      <c r="EVW26" s="6"/>
      <c r="EVX26" s="6"/>
      <c r="EVY26" s="6"/>
      <c r="EVZ26" s="6"/>
      <c r="EWA26" s="6"/>
      <c r="EWB26" s="6"/>
      <c r="EWC26" s="6"/>
      <c r="EWD26" s="6"/>
      <c r="EWE26" s="6"/>
      <c r="EWF26" s="6"/>
      <c r="EWG26" s="6"/>
      <c r="EWH26" s="6"/>
      <c r="EWI26" s="6"/>
      <c r="EWJ26" s="6"/>
      <c r="EWK26" s="6"/>
      <c r="EWL26" s="6"/>
      <c r="EWM26" s="6"/>
      <c r="EWN26" s="6"/>
      <c r="EWO26" s="6"/>
      <c r="EWP26" s="6"/>
      <c r="EWQ26" s="6"/>
      <c r="EWR26" s="6"/>
      <c r="EWS26" s="6"/>
      <c r="EWT26" s="6"/>
      <c r="EWU26" s="6"/>
      <c r="EWV26" s="6"/>
      <c r="EWW26" s="6"/>
      <c r="EWX26" s="6"/>
      <c r="EWY26" s="6"/>
      <c r="EWZ26" s="6"/>
      <c r="EXA26" s="6"/>
      <c r="EXB26" s="6"/>
      <c r="EXC26" s="6"/>
      <c r="EXD26" s="6"/>
      <c r="EXE26" s="6"/>
      <c r="EXF26" s="6"/>
      <c r="EXG26" s="6"/>
      <c r="EXH26" s="6"/>
      <c r="EXI26" s="6"/>
      <c r="EXJ26" s="6"/>
      <c r="EXK26" s="6"/>
      <c r="EXL26" s="6"/>
      <c r="EXM26" s="6"/>
      <c r="EXN26" s="6"/>
      <c r="EXO26" s="6"/>
      <c r="EXP26" s="6"/>
      <c r="EXQ26" s="6"/>
      <c r="EXR26" s="6"/>
      <c r="EXS26" s="6"/>
      <c r="EXT26" s="6"/>
      <c r="EXU26" s="6"/>
      <c r="EXV26" s="6"/>
      <c r="EXW26" s="6"/>
      <c r="EXX26" s="6"/>
      <c r="EXY26" s="6"/>
      <c r="EXZ26" s="6"/>
      <c r="EYA26" s="6"/>
      <c r="EYB26" s="6"/>
      <c r="EYC26" s="6"/>
      <c r="EYD26" s="6"/>
      <c r="EYE26" s="6"/>
      <c r="EYF26" s="6"/>
      <c r="EYG26" s="6"/>
      <c r="EYH26" s="6"/>
      <c r="EYI26" s="6"/>
      <c r="EYJ26" s="6"/>
      <c r="EYK26" s="6"/>
      <c r="EYL26" s="6"/>
      <c r="EYM26" s="6"/>
      <c r="EYN26" s="6"/>
      <c r="EYO26" s="6"/>
      <c r="EYP26" s="6"/>
      <c r="EYQ26" s="6"/>
      <c r="EYR26" s="6"/>
      <c r="EYS26" s="6"/>
      <c r="EYT26" s="6"/>
      <c r="EYU26" s="6"/>
      <c r="EYV26" s="6"/>
      <c r="EYW26" s="6"/>
      <c r="EYX26" s="6"/>
      <c r="EYY26" s="6"/>
      <c r="EYZ26" s="6"/>
      <c r="EZA26" s="6"/>
      <c r="EZB26" s="6"/>
      <c r="EZC26" s="6"/>
      <c r="EZD26" s="6"/>
      <c r="EZE26" s="6"/>
      <c r="EZF26" s="6"/>
      <c r="EZG26" s="6"/>
      <c r="EZH26" s="6"/>
      <c r="EZI26" s="6"/>
      <c r="EZJ26" s="6"/>
      <c r="EZK26" s="6"/>
      <c r="EZL26" s="6"/>
      <c r="EZM26" s="6"/>
      <c r="EZN26" s="6"/>
      <c r="EZO26" s="6"/>
      <c r="EZP26" s="6"/>
      <c r="EZQ26" s="6"/>
      <c r="EZR26" s="6"/>
      <c r="EZS26" s="6"/>
      <c r="EZT26" s="6"/>
      <c r="EZU26" s="6"/>
      <c r="EZV26" s="6"/>
      <c r="EZW26" s="6"/>
      <c r="EZX26" s="6"/>
      <c r="EZY26" s="6"/>
      <c r="EZZ26" s="6"/>
      <c r="FAA26" s="6"/>
      <c r="FAB26" s="6"/>
      <c r="FAC26" s="6"/>
      <c r="FAD26" s="6"/>
      <c r="FAE26" s="6"/>
      <c r="FAF26" s="6"/>
      <c r="FAG26" s="6"/>
      <c r="FAH26" s="6"/>
      <c r="FAI26" s="6"/>
      <c r="FAJ26" s="6"/>
      <c r="FAK26" s="6"/>
      <c r="FAL26" s="6"/>
      <c r="FAM26" s="6"/>
      <c r="FAN26" s="6"/>
      <c r="FAO26" s="6"/>
      <c r="FAP26" s="6"/>
      <c r="FAQ26" s="6"/>
      <c r="FAR26" s="6"/>
      <c r="FAS26" s="6"/>
      <c r="FAT26" s="6"/>
      <c r="FAU26" s="6"/>
      <c r="FAV26" s="6"/>
      <c r="FAW26" s="6"/>
      <c r="FAX26" s="6"/>
      <c r="FAY26" s="6"/>
      <c r="FAZ26" s="6"/>
      <c r="FBA26" s="6"/>
      <c r="FBB26" s="6"/>
      <c r="FBC26" s="6"/>
      <c r="FBD26" s="6"/>
      <c r="FBE26" s="6"/>
      <c r="FBF26" s="6"/>
      <c r="FBG26" s="6"/>
      <c r="FBH26" s="6"/>
      <c r="FBI26" s="6"/>
      <c r="FBJ26" s="6"/>
      <c r="FBK26" s="6"/>
      <c r="FBL26" s="6"/>
      <c r="FBM26" s="6"/>
      <c r="FBN26" s="6"/>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row>
    <row r="27" spans="1:16156" s="797" customFormat="1" ht="20.149999999999999" customHeight="1" thickBot="1">
      <c r="A27" s="6"/>
      <c r="B27" s="802" t="s">
        <v>682</v>
      </c>
      <c r="C27" s="802"/>
      <c r="D27" s="802"/>
      <c r="E27" s="801"/>
      <c r="F27" s="801"/>
      <c r="G27" s="801"/>
      <c r="H27" s="801"/>
      <c r="I27" s="801"/>
      <c r="J27" s="801"/>
      <c r="K27" s="544"/>
      <c r="L27" s="544"/>
      <c r="M27" s="544"/>
      <c r="N27" s="544"/>
      <c r="O27" s="795" t="s">
        <v>24</v>
      </c>
      <c r="P27" s="2665">
        <f>D5</f>
        <v>0</v>
      </c>
      <c r="Q27" s="2665"/>
      <c r="R27" s="2665"/>
      <c r="S27" s="2665"/>
      <c r="T27" s="2665"/>
      <c r="U27" s="2665"/>
      <c r="V27" s="2665"/>
      <c r="W27" s="2665"/>
      <c r="X27" s="2665"/>
      <c r="Y27" s="2665"/>
      <c r="Z27" s="2665"/>
      <c r="AA27" s="2665"/>
      <c r="AB27" s="2666"/>
      <c r="AC27" s="2666"/>
      <c r="AD27" s="2666"/>
      <c r="AE27" s="2666"/>
      <c r="AF27" s="2666"/>
      <c r="AG27" s="2666"/>
      <c r="AH27" s="266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row>
    <row r="28" spans="1:16156" s="868" customFormat="1" ht="25" customHeight="1" thickBot="1">
      <c r="B28" s="2620" t="s">
        <v>683</v>
      </c>
      <c r="C28" s="2621"/>
      <c r="D28" s="2621"/>
      <c r="E28" s="2621"/>
      <c r="F28" s="2621"/>
      <c r="G28" s="2622"/>
      <c r="H28" s="2623" t="s">
        <v>677</v>
      </c>
      <c r="I28" s="2621"/>
      <c r="J28" s="2621"/>
      <c r="K28" s="2621"/>
      <c r="L28" s="2621"/>
      <c r="M28" s="2622"/>
      <c r="N28" s="866" t="s">
        <v>679</v>
      </c>
      <c r="O28" s="867" t="s">
        <v>680</v>
      </c>
      <c r="P28" s="2632" t="s">
        <v>681</v>
      </c>
      <c r="Q28" s="2621"/>
      <c r="R28" s="2621"/>
      <c r="S28" s="2621"/>
      <c r="T28" s="2621"/>
      <c r="U28" s="2621"/>
      <c r="V28" s="2621"/>
      <c r="W28" s="2622"/>
      <c r="X28" s="2633" t="s">
        <v>117</v>
      </c>
      <c r="Y28" s="2634"/>
      <c r="Z28" s="2634"/>
      <c r="AA28" s="2634"/>
      <c r="AB28" s="2634"/>
      <c r="AC28" s="2634"/>
      <c r="AD28" s="2634"/>
      <c r="AE28" s="2634"/>
      <c r="AF28" s="2634"/>
      <c r="AG28" s="2634"/>
      <c r="AH28" s="2635"/>
    </row>
    <row r="29" spans="1:16156" ht="25" customHeight="1">
      <c r="B29" s="2624"/>
      <c r="C29" s="2625"/>
      <c r="D29" s="2625"/>
      <c r="E29" s="2625"/>
      <c r="F29" s="2625"/>
      <c r="G29" s="2626"/>
      <c r="H29" s="2627"/>
      <c r="I29" s="2628"/>
      <c r="J29" s="2628"/>
      <c r="K29" s="2628"/>
      <c r="L29" s="2628"/>
      <c r="M29" s="2629"/>
      <c r="N29" s="869"/>
      <c r="O29" s="870"/>
      <c r="P29" s="2636"/>
      <c r="Q29" s="2637"/>
      <c r="R29" s="2637"/>
      <c r="S29" s="2637"/>
      <c r="T29" s="2637"/>
      <c r="U29" s="2637"/>
      <c r="V29" s="2637"/>
      <c r="W29" s="2638"/>
      <c r="X29" s="2639"/>
      <c r="Y29" s="2640"/>
      <c r="Z29" s="2640"/>
      <c r="AA29" s="2667"/>
      <c r="AB29" s="2667"/>
      <c r="AC29" s="2667"/>
      <c r="AD29" s="2667"/>
      <c r="AE29" s="2667"/>
      <c r="AF29" s="2667"/>
      <c r="AG29" s="2667"/>
      <c r="AH29" s="2668"/>
    </row>
    <row r="30" spans="1:16156" ht="25" customHeight="1">
      <c r="B30" s="2616"/>
      <c r="C30" s="2617"/>
      <c r="D30" s="2617"/>
      <c r="E30" s="2617"/>
      <c r="F30" s="2617"/>
      <c r="G30" s="2618"/>
      <c r="H30" s="2619"/>
      <c r="I30" s="2617"/>
      <c r="J30" s="2617"/>
      <c r="K30" s="2617"/>
      <c r="L30" s="2617"/>
      <c r="M30" s="2618"/>
      <c r="N30" s="871"/>
      <c r="O30" s="872"/>
      <c r="P30" s="2654"/>
      <c r="Q30" s="2655"/>
      <c r="R30" s="2655"/>
      <c r="S30" s="2655"/>
      <c r="T30" s="2655"/>
      <c r="U30" s="2655"/>
      <c r="V30" s="2655"/>
      <c r="W30" s="2656"/>
      <c r="X30" s="2657"/>
      <c r="Y30" s="2658"/>
      <c r="Z30" s="2658"/>
      <c r="AA30" s="1450"/>
      <c r="AB30" s="1450"/>
      <c r="AC30" s="1450"/>
      <c r="AD30" s="1450"/>
      <c r="AE30" s="1450"/>
      <c r="AF30" s="1450"/>
      <c r="AG30" s="1450"/>
      <c r="AH30" s="2669"/>
    </row>
    <row r="31" spans="1:16156" ht="25" customHeight="1">
      <c r="B31" s="2616"/>
      <c r="C31" s="2617"/>
      <c r="D31" s="2617"/>
      <c r="E31" s="2617"/>
      <c r="F31" s="2617"/>
      <c r="G31" s="2618"/>
      <c r="H31" s="2619"/>
      <c r="I31" s="2617"/>
      <c r="J31" s="2617"/>
      <c r="K31" s="2617"/>
      <c r="L31" s="2617"/>
      <c r="M31" s="2618"/>
      <c r="N31" s="871"/>
      <c r="O31" s="872"/>
      <c r="P31" s="2654"/>
      <c r="Q31" s="2655"/>
      <c r="R31" s="2655"/>
      <c r="S31" s="2655"/>
      <c r="T31" s="2655"/>
      <c r="U31" s="2655"/>
      <c r="V31" s="2655"/>
      <c r="W31" s="2656"/>
      <c r="X31" s="2657"/>
      <c r="Y31" s="2658"/>
      <c r="Z31" s="2658"/>
      <c r="AA31" s="1450"/>
      <c r="AB31" s="1450"/>
      <c r="AC31" s="1450"/>
      <c r="AD31" s="1450"/>
      <c r="AE31" s="1450"/>
      <c r="AF31" s="1450"/>
      <c r="AG31" s="1450"/>
      <c r="AH31" s="2669"/>
    </row>
    <row r="32" spans="1:16156" ht="25" customHeight="1">
      <c r="B32" s="2616"/>
      <c r="C32" s="2617"/>
      <c r="D32" s="2617"/>
      <c r="E32" s="2617"/>
      <c r="F32" s="2617"/>
      <c r="G32" s="2618"/>
      <c r="H32" s="2619"/>
      <c r="I32" s="2617"/>
      <c r="J32" s="2617"/>
      <c r="K32" s="2617"/>
      <c r="L32" s="2617"/>
      <c r="M32" s="2618"/>
      <c r="N32" s="871"/>
      <c r="O32" s="872"/>
      <c r="P32" s="2654"/>
      <c r="Q32" s="2655"/>
      <c r="R32" s="2655"/>
      <c r="S32" s="2655"/>
      <c r="T32" s="2655"/>
      <c r="U32" s="2655"/>
      <c r="V32" s="2655"/>
      <c r="W32" s="2656"/>
      <c r="X32" s="2657"/>
      <c r="Y32" s="2658"/>
      <c r="Z32" s="2658"/>
      <c r="AA32" s="1450"/>
      <c r="AB32" s="1450"/>
      <c r="AC32" s="1450"/>
      <c r="AD32" s="1450"/>
      <c r="AE32" s="1450"/>
      <c r="AF32" s="1450"/>
      <c r="AG32" s="1450"/>
      <c r="AH32" s="2669"/>
    </row>
    <row r="33" spans="2:34" ht="25" customHeight="1">
      <c r="B33" s="2616"/>
      <c r="C33" s="2617"/>
      <c r="D33" s="2617"/>
      <c r="E33" s="2617"/>
      <c r="F33" s="2617"/>
      <c r="G33" s="2618"/>
      <c r="H33" s="2619"/>
      <c r="I33" s="2617"/>
      <c r="J33" s="2617"/>
      <c r="K33" s="2617"/>
      <c r="L33" s="2617"/>
      <c r="M33" s="2618"/>
      <c r="N33" s="871"/>
      <c r="O33" s="872"/>
      <c r="P33" s="2654"/>
      <c r="Q33" s="2655"/>
      <c r="R33" s="2655"/>
      <c r="S33" s="2655"/>
      <c r="T33" s="2655"/>
      <c r="U33" s="2655"/>
      <c r="V33" s="2655"/>
      <c r="W33" s="2656"/>
      <c r="X33" s="2657"/>
      <c r="Y33" s="2658"/>
      <c r="Z33" s="2658"/>
      <c r="AA33" s="1450"/>
      <c r="AB33" s="1450"/>
      <c r="AC33" s="1450"/>
      <c r="AD33" s="1450"/>
      <c r="AE33" s="1450"/>
      <c r="AF33" s="1450"/>
      <c r="AG33" s="1450"/>
      <c r="AH33" s="2669"/>
    </row>
    <row r="34" spans="2:34" ht="25" customHeight="1">
      <c r="B34" s="2616"/>
      <c r="C34" s="2617"/>
      <c r="D34" s="2617"/>
      <c r="E34" s="2617"/>
      <c r="F34" s="2617"/>
      <c r="G34" s="2618"/>
      <c r="H34" s="2619"/>
      <c r="I34" s="2617"/>
      <c r="J34" s="2617"/>
      <c r="K34" s="2617"/>
      <c r="L34" s="2617"/>
      <c r="M34" s="2618"/>
      <c r="N34" s="871"/>
      <c r="O34" s="872"/>
      <c r="P34" s="2654"/>
      <c r="Q34" s="2655"/>
      <c r="R34" s="2655"/>
      <c r="S34" s="2655"/>
      <c r="T34" s="2655"/>
      <c r="U34" s="2655"/>
      <c r="V34" s="2655"/>
      <c r="W34" s="2656"/>
      <c r="X34" s="2657"/>
      <c r="Y34" s="2658"/>
      <c r="Z34" s="2658"/>
      <c r="AA34" s="1450"/>
      <c r="AB34" s="1450"/>
      <c r="AC34" s="1450"/>
      <c r="AD34" s="1450"/>
      <c r="AE34" s="1450"/>
      <c r="AF34" s="1450"/>
      <c r="AG34" s="1450"/>
      <c r="AH34" s="2669"/>
    </row>
    <row r="35" spans="2:34" ht="25" customHeight="1">
      <c r="B35" s="2616"/>
      <c r="C35" s="2617"/>
      <c r="D35" s="2617"/>
      <c r="E35" s="2617"/>
      <c r="F35" s="2617"/>
      <c r="G35" s="2618"/>
      <c r="H35" s="2619"/>
      <c r="I35" s="2617"/>
      <c r="J35" s="2617"/>
      <c r="K35" s="2617"/>
      <c r="L35" s="2617"/>
      <c r="M35" s="2618"/>
      <c r="N35" s="871"/>
      <c r="O35" s="872"/>
      <c r="P35" s="2654"/>
      <c r="Q35" s="2655"/>
      <c r="R35" s="2655"/>
      <c r="S35" s="2655"/>
      <c r="T35" s="2655"/>
      <c r="U35" s="2655"/>
      <c r="V35" s="2655"/>
      <c r="W35" s="2656"/>
      <c r="X35" s="2657"/>
      <c r="Y35" s="2658"/>
      <c r="Z35" s="2658"/>
      <c r="AA35" s="1450"/>
      <c r="AB35" s="1450"/>
      <c r="AC35" s="1450"/>
      <c r="AD35" s="1450"/>
      <c r="AE35" s="1450"/>
      <c r="AF35" s="1450"/>
      <c r="AG35" s="1450"/>
      <c r="AH35" s="2669"/>
    </row>
    <row r="36" spans="2:34" ht="25" customHeight="1">
      <c r="B36" s="2616"/>
      <c r="C36" s="2617"/>
      <c r="D36" s="2617"/>
      <c r="E36" s="2617"/>
      <c r="F36" s="2617"/>
      <c r="G36" s="2618"/>
      <c r="H36" s="2619"/>
      <c r="I36" s="2617"/>
      <c r="J36" s="2617"/>
      <c r="K36" s="2617"/>
      <c r="L36" s="2617"/>
      <c r="M36" s="2618"/>
      <c r="N36" s="871"/>
      <c r="O36" s="872"/>
      <c r="P36" s="2654"/>
      <c r="Q36" s="2655"/>
      <c r="R36" s="2655"/>
      <c r="S36" s="2655"/>
      <c r="T36" s="2655"/>
      <c r="U36" s="2655"/>
      <c r="V36" s="2655"/>
      <c r="W36" s="2656"/>
      <c r="X36" s="2657"/>
      <c r="Y36" s="2658"/>
      <c r="Z36" s="2658"/>
      <c r="AA36" s="1450"/>
      <c r="AB36" s="1450"/>
      <c r="AC36" s="1450"/>
      <c r="AD36" s="1450"/>
      <c r="AE36" s="1450"/>
      <c r="AF36" s="1450"/>
      <c r="AG36" s="1450"/>
      <c r="AH36" s="2669"/>
    </row>
    <row r="37" spans="2:34" ht="25" customHeight="1">
      <c r="B37" s="2616"/>
      <c r="C37" s="2617"/>
      <c r="D37" s="2617"/>
      <c r="E37" s="2617"/>
      <c r="F37" s="2617"/>
      <c r="G37" s="2618"/>
      <c r="H37" s="2619"/>
      <c r="I37" s="2617"/>
      <c r="J37" s="2617"/>
      <c r="K37" s="2617"/>
      <c r="L37" s="2617"/>
      <c r="M37" s="2618"/>
      <c r="N37" s="871"/>
      <c r="O37" s="872"/>
      <c r="P37" s="2654"/>
      <c r="Q37" s="2655"/>
      <c r="R37" s="2655"/>
      <c r="S37" s="2655"/>
      <c r="T37" s="2655"/>
      <c r="U37" s="2655"/>
      <c r="V37" s="2655"/>
      <c r="W37" s="2656"/>
      <c r="X37" s="2657"/>
      <c r="Y37" s="2658"/>
      <c r="Z37" s="2658"/>
      <c r="AA37" s="1450"/>
      <c r="AB37" s="1450"/>
      <c r="AC37" s="1450"/>
      <c r="AD37" s="1450"/>
      <c r="AE37" s="1450"/>
      <c r="AF37" s="1450"/>
      <c r="AG37" s="1450"/>
      <c r="AH37" s="2669"/>
    </row>
    <row r="38" spans="2:34" ht="25" customHeight="1">
      <c r="B38" s="2616"/>
      <c r="C38" s="2617"/>
      <c r="D38" s="2617"/>
      <c r="E38" s="2617"/>
      <c r="F38" s="2617"/>
      <c r="G38" s="2618"/>
      <c r="H38" s="2619"/>
      <c r="I38" s="2617"/>
      <c r="J38" s="2617"/>
      <c r="K38" s="2617"/>
      <c r="L38" s="2617"/>
      <c r="M38" s="2618"/>
      <c r="N38" s="871"/>
      <c r="O38" s="872"/>
      <c r="P38" s="2654"/>
      <c r="Q38" s="2655"/>
      <c r="R38" s="2655"/>
      <c r="S38" s="2655"/>
      <c r="T38" s="2655"/>
      <c r="U38" s="2655"/>
      <c r="V38" s="2655"/>
      <c r="W38" s="2656"/>
      <c r="X38" s="2657"/>
      <c r="Y38" s="2658"/>
      <c r="Z38" s="2658"/>
      <c r="AA38" s="1450"/>
      <c r="AB38" s="1450"/>
      <c r="AC38" s="1450"/>
      <c r="AD38" s="1450"/>
      <c r="AE38" s="1450"/>
      <c r="AF38" s="1450"/>
      <c r="AG38" s="1450"/>
      <c r="AH38" s="2669"/>
    </row>
    <row r="39" spans="2:34" ht="25" customHeight="1">
      <c r="B39" s="2616"/>
      <c r="C39" s="2617"/>
      <c r="D39" s="2617"/>
      <c r="E39" s="2617"/>
      <c r="F39" s="2617"/>
      <c r="G39" s="2618"/>
      <c r="H39" s="2619"/>
      <c r="I39" s="2617"/>
      <c r="J39" s="2617"/>
      <c r="K39" s="2617"/>
      <c r="L39" s="2617"/>
      <c r="M39" s="2618"/>
      <c r="N39" s="871"/>
      <c r="O39" s="872"/>
      <c r="P39" s="2654"/>
      <c r="Q39" s="2655"/>
      <c r="R39" s="2655"/>
      <c r="S39" s="2655"/>
      <c r="T39" s="2655"/>
      <c r="U39" s="2655"/>
      <c r="V39" s="2655"/>
      <c r="W39" s="2656"/>
      <c r="X39" s="2657"/>
      <c r="Y39" s="2658"/>
      <c r="Z39" s="2658"/>
      <c r="AA39" s="1450"/>
      <c r="AB39" s="1450"/>
      <c r="AC39" s="1450"/>
      <c r="AD39" s="1450"/>
      <c r="AE39" s="1450"/>
      <c r="AF39" s="1450"/>
      <c r="AG39" s="1450"/>
      <c r="AH39" s="2669"/>
    </row>
    <row r="40" spans="2:34" ht="25" customHeight="1">
      <c r="B40" s="2616"/>
      <c r="C40" s="2617"/>
      <c r="D40" s="2617"/>
      <c r="E40" s="2617"/>
      <c r="F40" s="2617"/>
      <c r="G40" s="2618"/>
      <c r="H40" s="2619"/>
      <c r="I40" s="2617"/>
      <c r="J40" s="2617"/>
      <c r="K40" s="2617"/>
      <c r="L40" s="2617"/>
      <c r="M40" s="2618"/>
      <c r="N40" s="871"/>
      <c r="O40" s="872"/>
      <c r="P40" s="2654"/>
      <c r="Q40" s="2655"/>
      <c r="R40" s="2655"/>
      <c r="S40" s="2655"/>
      <c r="T40" s="2655"/>
      <c r="U40" s="2655"/>
      <c r="V40" s="2655"/>
      <c r="W40" s="2656"/>
      <c r="X40" s="2657"/>
      <c r="Y40" s="2658"/>
      <c r="Z40" s="2658"/>
      <c r="AA40" s="1450"/>
      <c r="AB40" s="1450"/>
      <c r="AC40" s="1450"/>
      <c r="AD40" s="1450"/>
      <c r="AE40" s="1450"/>
      <c r="AF40" s="1450"/>
      <c r="AG40" s="1450"/>
      <c r="AH40" s="2669"/>
    </row>
    <row r="41" spans="2:34" ht="25" customHeight="1">
      <c r="B41" s="2616"/>
      <c r="C41" s="2617"/>
      <c r="D41" s="2617"/>
      <c r="E41" s="2617"/>
      <c r="F41" s="2617"/>
      <c r="G41" s="2618"/>
      <c r="H41" s="2619"/>
      <c r="I41" s="2617"/>
      <c r="J41" s="2617"/>
      <c r="K41" s="2617"/>
      <c r="L41" s="2617"/>
      <c r="M41" s="2618"/>
      <c r="N41" s="871"/>
      <c r="O41" s="872"/>
      <c r="P41" s="2654"/>
      <c r="Q41" s="2655"/>
      <c r="R41" s="2655"/>
      <c r="S41" s="2655"/>
      <c r="T41" s="2655"/>
      <c r="U41" s="2655"/>
      <c r="V41" s="2655"/>
      <c r="W41" s="2656"/>
      <c r="X41" s="2657"/>
      <c r="Y41" s="2658"/>
      <c r="Z41" s="2658"/>
      <c r="AA41" s="1450"/>
      <c r="AB41" s="1450"/>
      <c r="AC41" s="1450"/>
      <c r="AD41" s="1450"/>
      <c r="AE41" s="1450"/>
      <c r="AF41" s="1450"/>
      <c r="AG41" s="1450"/>
      <c r="AH41" s="2669"/>
    </row>
    <row r="42" spans="2:34" ht="25" customHeight="1">
      <c r="B42" s="2616"/>
      <c r="C42" s="2617"/>
      <c r="D42" s="2617"/>
      <c r="E42" s="2617"/>
      <c r="F42" s="2617"/>
      <c r="G42" s="2618"/>
      <c r="H42" s="2619"/>
      <c r="I42" s="2617"/>
      <c r="J42" s="2617"/>
      <c r="K42" s="2617"/>
      <c r="L42" s="2617"/>
      <c r="M42" s="2618"/>
      <c r="N42" s="871"/>
      <c r="O42" s="872"/>
      <c r="P42" s="2654"/>
      <c r="Q42" s="2655"/>
      <c r="R42" s="2655"/>
      <c r="S42" s="2655"/>
      <c r="T42" s="2655"/>
      <c r="U42" s="2655"/>
      <c r="V42" s="2655"/>
      <c r="W42" s="2656"/>
      <c r="X42" s="2657"/>
      <c r="Y42" s="2658"/>
      <c r="Z42" s="2658"/>
      <c r="AA42" s="1450"/>
      <c r="AB42" s="1450"/>
      <c r="AC42" s="1450"/>
      <c r="AD42" s="1450"/>
      <c r="AE42" s="1450"/>
      <c r="AF42" s="1450"/>
      <c r="AG42" s="1450"/>
      <c r="AH42" s="2669"/>
    </row>
    <row r="43" spans="2:34" ht="25" customHeight="1">
      <c r="B43" s="2616"/>
      <c r="C43" s="2617"/>
      <c r="D43" s="2617"/>
      <c r="E43" s="2617"/>
      <c r="F43" s="2617"/>
      <c r="G43" s="2618"/>
      <c r="H43" s="2619"/>
      <c r="I43" s="2617"/>
      <c r="J43" s="2617"/>
      <c r="K43" s="2617"/>
      <c r="L43" s="2617"/>
      <c r="M43" s="2618"/>
      <c r="N43" s="871"/>
      <c r="O43" s="872"/>
      <c r="P43" s="2654"/>
      <c r="Q43" s="2655"/>
      <c r="R43" s="2655"/>
      <c r="S43" s="2655"/>
      <c r="T43" s="2655"/>
      <c r="U43" s="2655"/>
      <c r="V43" s="2655"/>
      <c r="W43" s="2656"/>
      <c r="X43" s="2657"/>
      <c r="Y43" s="2658"/>
      <c r="Z43" s="2658"/>
      <c r="AA43" s="1450"/>
      <c r="AB43" s="1450"/>
      <c r="AC43" s="1450"/>
      <c r="AD43" s="1450"/>
      <c r="AE43" s="1450"/>
      <c r="AF43" s="1450"/>
      <c r="AG43" s="1450"/>
      <c r="AH43" s="2669"/>
    </row>
    <row r="44" spans="2:34" ht="25" customHeight="1">
      <c r="B44" s="2616"/>
      <c r="C44" s="2617"/>
      <c r="D44" s="2617"/>
      <c r="E44" s="2617"/>
      <c r="F44" s="2617"/>
      <c r="G44" s="2618"/>
      <c r="H44" s="2619"/>
      <c r="I44" s="2617"/>
      <c r="J44" s="2617"/>
      <c r="K44" s="2617"/>
      <c r="L44" s="2617"/>
      <c r="M44" s="2618"/>
      <c r="N44" s="871"/>
      <c r="O44" s="872"/>
      <c r="P44" s="2654"/>
      <c r="Q44" s="2655"/>
      <c r="R44" s="2655"/>
      <c r="S44" s="2655"/>
      <c r="T44" s="2655"/>
      <c r="U44" s="2655"/>
      <c r="V44" s="2655"/>
      <c r="W44" s="2656"/>
      <c r="X44" s="2657"/>
      <c r="Y44" s="2658"/>
      <c r="Z44" s="2658"/>
      <c r="AA44" s="1450"/>
      <c r="AB44" s="1450"/>
      <c r="AC44" s="1450"/>
      <c r="AD44" s="1450"/>
      <c r="AE44" s="1450"/>
      <c r="AF44" s="1450"/>
      <c r="AG44" s="1450"/>
      <c r="AH44" s="2669"/>
    </row>
    <row r="45" spans="2:34" ht="25" customHeight="1">
      <c r="B45" s="2616"/>
      <c r="C45" s="2617"/>
      <c r="D45" s="2617"/>
      <c r="E45" s="2617"/>
      <c r="F45" s="2617"/>
      <c r="G45" s="2618"/>
      <c r="H45" s="2619"/>
      <c r="I45" s="2617"/>
      <c r="J45" s="2617"/>
      <c r="K45" s="2617"/>
      <c r="L45" s="2617"/>
      <c r="M45" s="2618"/>
      <c r="N45" s="871"/>
      <c r="O45" s="872"/>
      <c r="P45" s="2654"/>
      <c r="Q45" s="2655"/>
      <c r="R45" s="2655"/>
      <c r="S45" s="2655"/>
      <c r="T45" s="2655"/>
      <c r="U45" s="2655"/>
      <c r="V45" s="2655"/>
      <c r="W45" s="2656"/>
      <c r="X45" s="2657"/>
      <c r="Y45" s="2658"/>
      <c r="Z45" s="2658"/>
      <c r="AA45" s="1450"/>
      <c r="AB45" s="1450"/>
      <c r="AC45" s="1450"/>
      <c r="AD45" s="1450"/>
      <c r="AE45" s="1450"/>
      <c r="AF45" s="1450"/>
      <c r="AG45" s="1450"/>
      <c r="AH45" s="2669"/>
    </row>
    <row r="46" spans="2:34" ht="25" customHeight="1">
      <c r="B46" s="2616"/>
      <c r="C46" s="2617"/>
      <c r="D46" s="2617"/>
      <c r="E46" s="2617"/>
      <c r="F46" s="2617"/>
      <c r="G46" s="2618"/>
      <c r="H46" s="2619"/>
      <c r="I46" s="2617"/>
      <c r="J46" s="2617"/>
      <c r="K46" s="2617"/>
      <c r="L46" s="2617"/>
      <c r="M46" s="2618"/>
      <c r="N46" s="871"/>
      <c r="O46" s="872"/>
      <c r="P46" s="2654"/>
      <c r="Q46" s="2655"/>
      <c r="R46" s="2655"/>
      <c r="S46" s="2655"/>
      <c r="T46" s="2655"/>
      <c r="U46" s="2655"/>
      <c r="V46" s="2655"/>
      <c r="W46" s="2656"/>
      <c r="X46" s="2657"/>
      <c r="Y46" s="2658"/>
      <c r="Z46" s="2658"/>
      <c r="AA46" s="1450"/>
      <c r="AB46" s="1450"/>
      <c r="AC46" s="1450"/>
      <c r="AD46" s="1450"/>
      <c r="AE46" s="1450"/>
      <c r="AF46" s="1450"/>
      <c r="AG46" s="1450"/>
      <c r="AH46" s="2669"/>
    </row>
    <row r="47" spans="2:34" ht="25" customHeight="1" thickBot="1">
      <c r="B47" s="2616"/>
      <c r="C47" s="2617"/>
      <c r="D47" s="2617"/>
      <c r="E47" s="2617"/>
      <c r="F47" s="2617"/>
      <c r="G47" s="2618"/>
      <c r="H47" s="2619"/>
      <c r="I47" s="2617"/>
      <c r="J47" s="2617"/>
      <c r="K47" s="2617"/>
      <c r="L47" s="2617"/>
      <c r="M47" s="2618"/>
      <c r="N47" s="871"/>
      <c r="O47" s="872"/>
      <c r="P47" s="2670"/>
      <c r="Q47" s="2671"/>
      <c r="R47" s="2671"/>
      <c r="S47" s="2671"/>
      <c r="T47" s="2671"/>
      <c r="U47" s="2671"/>
      <c r="V47" s="2671"/>
      <c r="W47" s="2672"/>
      <c r="X47" s="2673"/>
      <c r="Y47" s="2674"/>
      <c r="Z47" s="2674"/>
      <c r="AA47" s="2675"/>
      <c r="AB47" s="2675"/>
      <c r="AC47" s="2675"/>
      <c r="AD47" s="2675"/>
      <c r="AE47" s="2675"/>
      <c r="AF47" s="2675"/>
      <c r="AG47" s="2675"/>
      <c r="AH47" s="2676"/>
    </row>
    <row r="50" ht="18.75" customHeight="1"/>
  </sheetData>
  <sheetProtection selectLockedCells="1"/>
  <mergeCells count="159">
    <mergeCell ref="P47:W47"/>
    <mergeCell ref="X47:AH47"/>
    <mergeCell ref="X2:AA2"/>
    <mergeCell ref="AB2:AH2"/>
    <mergeCell ref="Q4:W4"/>
    <mergeCell ref="Q5:W5"/>
    <mergeCell ref="X5:AH5"/>
    <mergeCell ref="Q6:W7"/>
    <mergeCell ref="X6:AG7"/>
    <mergeCell ref="AH6:AH7"/>
    <mergeCell ref="B22:T24"/>
    <mergeCell ref="P42:W42"/>
    <mergeCell ref="X42:AH42"/>
    <mergeCell ref="P43:W43"/>
    <mergeCell ref="X43:AH43"/>
    <mergeCell ref="P44:W44"/>
    <mergeCell ref="X44:AH44"/>
    <mergeCell ref="P45:W45"/>
    <mergeCell ref="X45:AH45"/>
    <mergeCell ref="P46:W46"/>
    <mergeCell ref="X46:AH46"/>
    <mergeCell ref="P37:W37"/>
    <mergeCell ref="X37:AH37"/>
    <mergeCell ref="P38:W38"/>
    <mergeCell ref="X38:AH38"/>
    <mergeCell ref="P39:W39"/>
    <mergeCell ref="X39:AH39"/>
    <mergeCell ref="P40:W40"/>
    <mergeCell ref="X40:AH40"/>
    <mergeCell ref="P41:W41"/>
    <mergeCell ref="X41:AH41"/>
    <mergeCell ref="P32:W32"/>
    <mergeCell ref="X32:AH32"/>
    <mergeCell ref="P33:W33"/>
    <mergeCell ref="X33:AH33"/>
    <mergeCell ref="P34:W34"/>
    <mergeCell ref="X34:AH34"/>
    <mergeCell ref="P35:W35"/>
    <mergeCell ref="X35:AH35"/>
    <mergeCell ref="P36:W36"/>
    <mergeCell ref="X36:AH36"/>
    <mergeCell ref="P27:AH27"/>
    <mergeCell ref="P28:W28"/>
    <mergeCell ref="X28:AH28"/>
    <mergeCell ref="P29:W29"/>
    <mergeCell ref="X29:AH29"/>
    <mergeCell ref="P30:W30"/>
    <mergeCell ref="X30:AH30"/>
    <mergeCell ref="P31:W31"/>
    <mergeCell ref="X31:AH31"/>
    <mergeCell ref="U22:W22"/>
    <mergeCell ref="X22:Z22"/>
    <mergeCell ref="AA22:AC22"/>
    <mergeCell ref="AD22:AF22"/>
    <mergeCell ref="AG22:AH22"/>
    <mergeCell ref="U23:W24"/>
    <mergeCell ref="X23:Z24"/>
    <mergeCell ref="AA23:AC24"/>
    <mergeCell ref="AD23:AF24"/>
    <mergeCell ref="AG23:AH24"/>
    <mergeCell ref="P17:W17"/>
    <mergeCell ref="X17:AH17"/>
    <mergeCell ref="P18:W18"/>
    <mergeCell ref="X18:AH18"/>
    <mergeCell ref="P19:W19"/>
    <mergeCell ref="X19:AH19"/>
    <mergeCell ref="P20:W20"/>
    <mergeCell ref="X20:AH20"/>
    <mergeCell ref="P21:W21"/>
    <mergeCell ref="X21:AH21"/>
    <mergeCell ref="P12:W12"/>
    <mergeCell ref="X12:AH12"/>
    <mergeCell ref="P13:W13"/>
    <mergeCell ref="X13:AH13"/>
    <mergeCell ref="P14:W14"/>
    <mergeCell ref="X14:AH14"/>
    <mergeCell ref="P15:W15"/>
    <mergeCell ref="X15:AH15"/>
    <mergeCell ref="P16:W16"/>
    <mergeCell ref="X16:AH16"/>
    <mergeCell ref="B5:C5"/>
    <mergeCell ref="D5:O5"/>
    <mergeCell ref="B6:C6"/>
    <mergeCell ref="D6:O6"/>
    <mergeCell ref="B2:C2"/>
    <mergeCell ref="B3:E3"/>
    <mergeCell ref="B1:AH1"/>
    <mergeCell ref="B10:G10"/>
    <mergeCell ref="H10:M10"/>
    <mergeCell ref="B11:G11"/>
    <mergeCell ref="H11:M11"/>
    <mergeCell ref="AI8:AK8"/>
    <mergeCell ref="Q8:AH8"/>
    <mergeCell ref="Q9:AH9"/>
    <mergeCell ref="P10:W10"/>
    <mergeCell ref="X10:AH10"/>
    <mergeCell ref="P11:W11"/>
    <mergeCell ref="X11:AH11"/>
    <mergeCell ref="B14:G14"/>
    <mergeCell ref="H14:M14"/>
    <mergeCell ref="B15:G15"/>
    <mergeCell ref="H15:M15"/>
    <mergeCell ref="B12:G12"/>
    <mergeCell ref="H12:M12"/>
    <mergeCell ref="B13:G13"/>
    <mergeCell ref="H13:M13"/>
    <mergeCell ref="B18:G18"/>
    <mergeCell ref="H18:M18"/>
    <mergeCell ref="B19:G19"/>
    <mergeCell ref="H19:M19"/>
    <mergeCell ref="B16:G16"/>
    <mergeCell ref="H16:M16"/>
    <mergeCell ref="B17:G17"/>
    <mergeCell ref="H17:M17"/>
    <mergeCell ref="B20:G20"/>
    <mergeCell ref="H20:M20"/>
    <mergeCell ref="B21:G21"/>
    <mergeCell ref="H21:M21"/>
    <mergeCell ref="B28:G28"/>
    <mergeCell ref="H28:M28"/>
    <mergeCell ref="B29:G29"/>
    <mergeCell ref="H29:M29"/>
    <mergeCell ref="B26:D26"/>
    <mergeCell ref="B32:G32"/>
    <mergeCell ref="H32:M32"/>
    <mergeCell ref="B33:G33"/>
    <mergeCell ref="H33:M33"/>
    <mergeCell ref="B30:G30"/>
    <mergeCell ref="H30:M30"/>
    <mergeCell ref="B31:G31"/>
    <mergeCell ref="H31:M31"/>
    <mergeCell ref="B36:G36"/>
    <mergeCell ref="H36:M36"/>
    <mergeCell ref="B37:G37"/>
    <mergeCell ref="H37:M37"/>
    <mergeCell ref="B34:G34"/>
    <mergeCell ref="H34:M34"/>
    <mergeCell ref="B35:G35"/>
    <mergeCell ref="H35:M35"/>
    <mergeCell ref="B40:G40"/>
    <mergeCell ref="H40:M40"/>
    <mergeCell ref="B46:G46"/>
    <mergeCell ref="H46:M46"/>
    <mergeCell ref="B47:G47"/>
    <mergeCell ref="H47:M47"/>
    <mergeCell ref="B41:G41"/>
    <mergeCell ref="H41:M41"/>
    <mergeCell ref="B38:G38"/>
    <mergeCell ref="H38:M38"/>
    <mergeCell ref="B39:G39"/>
    <mergeCell ref="H39:M39"/>
    <mergeCell ref="B44:G44"/>
    <mergeCell ref="H44:M44"/>
    <mergeCell ref="B45:G45"/>
    <mergeCell ref="H45:M45"/>
    <mergeCell ref="B42:G42"/>
    <mergeCell ref="H42:M42"/>
    <mergeCell ref="B43:G43"/>
    <mergeCell ref="H43:M43"/>
  </mergeCells>
  <phoneticPr fontId="3"/>
  <pageMargins left="0.47244094488188981" right="0" top="0.59055118110236227"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5"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B1:BP54"/>
  <sheetViews>
    <sheetView showZeros="0" view="pageBreakPreview" zoomScaleNormal="100" zoomScaleSheetLayoutView="100" workbookViewId="0">
      <selection activeCell="N37" sqref="N37:AX37"/>
    </sheetView>
  </sheetViews>
  <sheetFormatPr defaultColWidth="9" defaultRowHeight="13"/>
  <cols>
    <col min="1" max="1" width="19.90625" style="1" customWidth="1"/>
    <col min="2" max="51" width="1.90625" style="1" customWidth="1"/>
    <col min="52" max="52" width="3.6328125" style="1" customWidth="1"/>
    <col min="53" max="62" width="3.6328125" style="615" customWidth="1"/>
    <col min="63" max="63" width="3.6328125" style="615" hidden="1" customWidth="1"/>
    <col min="64" max="187" width="3.6328125" style="1" customWidth="1"/>
    <col min="188" max="16384" width="9" style="1"/>
  </cols>
  <sheetData>
    <row r="1" spans="2:68" ht="97.5" customHeight="1">
      <c r="B1" s="992" t="s">
        <v>545</v>
      </c>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BA1" s="965" t="s">
        <v>589</v>
      </c>
      <c r="BB1" s="966"/>
      <c r="BC1" s="966"/>
      <c r="BD1" s="966"/>
      <c r="BE1" s="966"/>
      <c r="BF1" s="966"/>
      <c r="BG1" s="966"/>
      <c r="BH1" s="966"/>
      <c r="BI1" s="966"/>
      <c r="BJ1" s="966"/>
      <c r="BK1" s="966"/>
      <c r="BL1" s="966"/>
      <c r="BM1" s="966"/>
      <c r="BN1" s="966"/>
      <c r="BO1" s="966"/>
      <c r="BP1" s="967"/>
    </row>
    <row r="2" spans="2:68" ht="35.15" customHeight="1" thickBot="1">
      <c r="B2" s="200"/>
      <c r="C2" s="200"/>
      <c r="D2" s="200"/>
      <c r="E2" s="200"/>
      <c r="F2" s="200"/>
      <c r="G2" s="200"/>
      <c r="H2" s="200"/>
      <c r="I2" s="200"/>
      <c r="J2" s="200"/>
      <c r="K2" s="200"/>
      <c r="L2" s="759"/>
      <c r="M2" s="759"/>
      <c r="N2" s="737"/>
      <c r="O2" s="737"/>
      <c r="P2" s="737"/>
      <c r="Q2" s="737"/>
      <c r="R2" s="968" t="s">
        <v>546</v>
      </c>
      <c r="S2" s="968"/>
      <c r="T2" s="969"/>
      <c r="U2" s="969"/>
      <c r="V2" s="969"/>
      <c r="W2" s="969"/>
      <c r="X2" s="969"/>
      <c r="Y2" s="969"/>
      <c r="Z2" s="969"/>
      <c r="AA2" s="969"/>
      <c r="AB2" s="969"/>
      <c r="AC2" s="969"/>
      <c r="AD2" s="969"/>
      <c r="AE2" s="969"/>
      <c r="AF2" s="969"/>
      <c r="AG2" s="969"/>
      <c r="AH2" s="969"/>
      <c r="AI2" s="969"/>
      <c r="AJ2" s="751"/>
      <c r="AK2" s="750"/>
      <c r="AL2" s="750"/>
      <c r="AM2" s="750"/>
      <c r="AN2" s="750"/>
      <c r="AO2" s="585"/>
      <c r="AP2" s="585"/>
      <c r="AQ2" s="585"/>
      <c r="AR2" s="585"/>
      <c r="AS2" s="221"/>
      <c r="AT2" s="221"/>
      <c r="AU2" s="221"/>
      <c r="AV2" s="221"/>
      <c r="AW2" s="221"/>
      <c r="AX2" s="221"/>
      <c r="AY2" s="754"/>
    </row>
    <row r="3" spans="2:68" ht="20.149999999999999" customHeight="1">
      <c r="B3" s="970" t="s">
        <v>4</v>
      </c>
      <c r="C3" s="971"/>
      <c r="D3" s="971"/>
      <c r="E3" s="971"/>
      <c r="F3" s="972"/>
      <c r="G3" s="973">
        <f>各項目入力表!B3</f>
        <v>0</v>
      </c>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H3" s="974"/>
      <c r="AI3" s="974"/>
      <c r="AJ3" s="974"/>
      <c r="AK3" s="974"/>
      <c r="AL3" s="974"/>
      <c r="AM3" s="974"/>
      <c r="AN3" s="975"/>
      <c r="AO3" s="975"/>
      <c r="AP3" s="975"/>
      <c r="AQ3" s="975"/>
      <c r="AR3" s="975"/>
      <c r="AS3" s="975"/>
      <c r="AT3" s="975"/>
      <c r="AU3" s="975"/>
      <c r="AV3" s="975"/>
      <c r="AW3" s="975"/>
      <c r="AX3" s="975"/>
      <c r="AY3" s="976"/>
    </row>
    <row r="4" spans="2:68" ht="20.149999999999999" customHeight="1">
      <c r="B4" s="1110" t="s">
        <v>520</v>
      </c>
      <c r="C4" s="1111"/>
      <c r="D4" s="1111"/>
      <c r="E4" s="1111"/>
      <c r="F4" s="1112"/>
      <c r="G4" s="984">
        <f>各項目入力表!F4</f>
        <v>0</v>
      </c>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6" t="s">
        <v>547</v>
      </c>
      <c r="AP4" s="987"/>
      <c r="AQ4" s="987"/>
      <c r="AR4" s="987"/>
      <c r="AS4" s="988"/>
      <c r="AT4" s="989">
        <f>各項目入力表!B5</f>
        <v>0</v>
      </c>
      <c r="AU4" s="990"/>
      <c r="AV4" s="990"/>
      <c r="AW4" s="990"/>
      <c r="AX4" s="990"/>
      <c r="AY4" s="991"/>
    </row>
    <row r="5" spans="2:68" ht="20.149999999999999" customHeight="1">
      <c r="B5" s="997" t="s">
        <v>6</v>
      </c>
      <c r="C5" s="978"/>
      <c r="D5" s="978" t="b">
        <v>1</v>
      </c>
      <c r="E5" s="978"/>
      <c r="F5" s="998"/>
      <c r="G5" s="761"/>
      <c r="H5" s="1113" t="s">
        <v>520</v>
      </c>
      <c r="I5" s="1114"/>
      <c r="J5" s="1114"/>
      <c r="K5" s="1114"/>
      <c r="L5" s="1114"/>
      <c r="M5" s="1114"/>
      <c r="N5" s="1114"/>
      <c r="O5" s="1114"/>
      <c r="P5" s="1114"/>
      <c r="Q5" s="1114"/>
      <c r="R5" s="782"/>
      <c r="S5" s="977" t="s">
        <v>548</v>
      </c>
      <c r="T5" s="1007"/>
      <c r="U5" s="1007"/>
      <c r="V5" s="1007"/>
      <c r="W5" s="1007"/>
      <c r="X5" s="1008"/>
      <c r="Y5" s="763"/>
      <c r="Z5" s="1013"/>
      <c r="AA5" s="1013"/>
      <c r="AB5" s="1013"/>
      <c r="AC5" s="1013"/>
      <c r="AD5" s="1013"/>
      <c r="AE5" s="1013"/>
      <c r="AF5" s="1013"/>
      <c r="AG5" s="1013"/>
      <c r="AH5" s="1013"/>
      <c r="AI5" s="1013"/>
      <c r="AJ5" s="1013"/>
      <c r="AK5" s="1013"/>
      <c r="AL5" s="1013"/>
      <c r="AM5" s="1013"/>
      <c r="AN5" s="764"/>
      <c r="AO5" s="1115" t="s">
        <v>549</v>
      </c>
      <c r="AP5" s="1116"/>
      <c r="AQ5" s="1116"/>
      <c r="AR5" s="1116"/>
      <c r="AS5" s="1117"/>
      <c r="AT5" s="977" t="str">
        <f>IF(H5=BK5,"発",+IF(H5=BK6,"受",+IF(H5=BK7,"監","意")))</f>
        <v>受</v>
      </c>
      <c r="AU5" s="978"/>
      <c r="AV5" s="978" t="s">
        <v>550</v>
      </c>
      <c r="AW5" s="978"/>
      <c r="AX5" s="979">
        <v>1</v>
      </c>
      <c r="AY5" s="980"/>
      <c r="BC5" s="598"/>
      <c r="BK5" s="615" t="s">
        <v>406</v>
      </c>
    </row>
    <row r="6" spans="2:68" ht="20.149999999999999" customHeight="1">
      <c r="B6" s="1000" t="s">
        <v>5</v>
      </c>
      <c r="C6" s="1001"/>
      <c r="D6" s="1001"/>
      <c r="E6" s="1001"/>
      <c r="F6" s="1002"/>
      <c r="G6" s="599"/>
      <c r="H6" s="653"/>
      <c r="I6" s="746"/>
      <c r="J6" s="1001" t="s">
        <v>551</v>
      </c>
      <c r="K6" s="1001"/>
      <c r="L6" s="1001"/>
      <c r="M6" s="746"/>
      <c r="N6" s="746"/>
      <c r="O6" s="746"/>
      <c r="P6" s="1001" t="s">
        <v>552</v>
      </c>
      <c r="Q6" s="1001"/>
      <c r="R6" s="1001"/>
      <c r="S6" s="746"/>
      <c r="T6" s="746"/>
      <c r="U6" s="746"/>
      <c r="V6" s="1001" t="s">
        <v>553</v>
      </c>
      <c r="W6" s="1001"/>
      <c r="X6" s="1001"/>
      <c r="Y6" s="746"/>
      <c r="Z6" s="746"/>
      <c r="AA6" s="746"/>
      <c r="AB6" s="1001" t="s">
        <v>554</v>
      </c>
      <c r="AC6" s="1001"/>
      <c r="AD6" s="1001"/>
      <c r="AE6" s="746"/>
      <c r="AF6" s="746"/>
      <c r="AG6" s="746"/>
      <c r="AH6" s="1001" t="s">
        <v>555</v>
      </c>
      <c r="AI6" s="1001"/>
      <c r="AJ6" s="1001"/>
      <c r="AK6" s="746"/>
      <c r="AL6" s="746"/>
      <c r="AM6" s="746"/>
      <c r="AN6" s="1001" t="s">
        <v>556</v>
      </c>
      <c r="AO6" s="1001"/>
      <c r="AP6" s="1001"/>
      <c r="AQ6" s="746"/>
      <c r="AR6" s="746"/>
      <c r="AS6" s="746"/>
      <c r="AT6" s="1001" t="s">
        <v>411</v>
      </c>
      <c r="AU6" s="1001"/>
      <c r="AV6" s="1001"/>
      <c r="AW6" s="746"/>
      <c r="AX6" s="746"/>
      <c r="AY6" s="758"/>
      <c r="BK6" s="615" t="s">
        <v>520</v>
      </c>
    </row>
    <row r="7" spans="2:68" ht="20.149999999999999" customHeight="1">
      <c r="B7" s="1003"/>
      <c r="C7" s="1004"/>
      <c r="D7" s="1004"/>
      <c r="E7" s="1004"/>
      <c r="F7" s="1005"/>
      <c r="G7" s="600"/>
      <c r="H7" s="741"/>
      <c r="I7" s="747"/>
      <c r="J7" s="1004" t="s">
        <v>557</v>
      </c>
      <c r="K7" s="1009"/>
      <c r="L7" s="1009"/>
      <c r="M7" s="749"/>
      <c r="N7" s="749"/>
      <c r="O7" s="749"/>
      <c r="P7" s="1004" t="s">
        <v>558</v>
      </c>
      <c r="Q7" s="1009"/>
      <c r="R7" s="1009"/>
      <c r="S7" s="1009"/>
      <c r="T7" s="1009"/>
      <c r="U7" s="1118"/>
      <c r="V7" s="1119"/>
      <c r="W7" s="1119"/>
      <c r="X7" s="1119"/>
      <c r="Y7" s="1119"/>
      <c r="Z7" s="1119"/>
      <c r="AA7" s="1119"/>
      <c r="AB7" s="1119"/>
      <c r="AC7" s="1119"/>
      <c r="AD7" s="1119"/>
      <c r="AE7" s="1119"/>
      <c r="AF7" s="749"/>
      <c r="AG7" s="749"/>
      <c r="AH7" s="749"/>
      <c r="AI7" s="749"/>
      <c r="AJ7" s="749"/>
      <c r="AK7" s="749"/>
      <c r="AL7" s="749"/>
      <c r="AM7" s="749"/>
      <c r="AN7" s="749"/>
      <c r="AO7" s="749"/>
      <c r="AP7" s="749"/>
      <c r="AQ7" s="749"/>
      <c r="AR7" s="749"/>
      <c r="AS7" s="749"/>
      <c r="AT7" s="749"/>
      <c r="AU7" s="749"/>
      <c r="AV7" s="749"/>
      <c r="AW7" s="749"/>
      <c r="AX7" s="749"/>
      <c r="AY7" s="222"/>
      <c r="BK7" s="615" t="s">
        <v>559</v>
      </c>
    </row>
    <row r="8" spans="2:68" ht="20.149999999999999" customHeight="1" thickBot="1">
      <c r="B8" s="1006"/>
      <c r="C8" s="978"/>
      <c r="D8" s="978"/>
      <c r="E8" s="978"/>
      <c r="F8" s="998"/>
      <c r="G8" s="738"/>
      <c r="H8" s="1120"/>
      <c r="I8" s="1121"/>
      <c r="J8" s="1121"/>
      <c r="K8" s="1121"/>
      <c r="L8" s="1121"/>
      <c r="M8" s="1121"/>
      <c r="N8" s="1121"/>
      <c r="O8" s="1121"/>
      <c r="P8" s="1121"/>
      <c r="Q8" s="1121"/>
      <c r="R8" s="1121"/>
      <c r="S8" s="1121"/>
      <c r="T8" s="1121"/>
      <c r="U8" s="1121"/>
      <c r="V8" s="1121"/>
      <c r="W8" s="1121"/>
      <c r="X8" s="1121"/>
      <c r="Y8" s="1121"/>
      <c r="Z8" s="1121"/>
      <c r="AA8" s="1121"/>
      <c r="AB8" s="1121"/>
      <c r="AC8" s="1121"/>
      <c r="AD8" s="1121"/>
      <c r="AE8" s="1121"/>
      <c r="AF8" s="1121"/>
      <c r="AG8" s="1121"/>
      <c r="AH8" s="1121"/>
      <c r="AI8" s="1121"/>
      <c r="AJ8" s="1121"/>
      <c r="AK8" s="1121"/>
      <c r="AL8" s="1121"/>
      <c r="AM8" s="1121"/>
      <c r="AN8" s="1121"/>
      <c r="AO8" s="1121"/>
      <c r="AP8" s="1121"/>
      <c r="AQ8" s="1121"/>
      <c r="AR8" s="1121"/>
      <c r="AS8" s="1121"/>
      <c r="AT8" s="1121"/>
      <c r="AU8" s="1121"/>
      <c r="AV8" s="1121"/>
      <c r="AW8" s="1121"/>
      <c r="AX8" s="1121"/>
      <c r="AY8" s="222"/>
      <c r="BK8" s="615" t="s">
        <v>560</v>
      </c>
    </row>
    <row r="9" spans="2:68" ht="15" customHeight="1">
      <c r="B9" s="187"/>
      <c r="C9" s="188" t="s">
        <v>3</v>
      </c>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616"/>
    </row>
    <row r="10" spans="2:68" ht="15" customHeight="1">
      <c r="B10" s="28"/>
      <c r="C10" s="1014"/>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5"/>
      <c r="AH10" s="1015"/>
      <c r="AI10" s="1015"/>
      <c r="AJ10" s="1015"/>
      <c r="AK10" s="1015"/>
      <c r="AL10" s="1015"/>
      <c r="AM10" s="1015"/>
      <c r="AN10" s="1015"/>
      <c r="AO10" s="1015"/>
      <c r="AP10" s="1015"/>
      <c r="AQ10" s="1015"/>
      <c r="AR10" s="1015"/>
      <c r="AS10" s="1015"/>
      <c r="AT10" s="1015"/>
      <c r="AU10" s="1015"/>
      <c r="AV10" s="1015"/>
      <c r="AW10" s="1015"/>
      <c r="AX10" s="1015"/>
      <c r="AY10" s="27"/>
      <c r="BC10" s="220"/>
    </row>
    <row r="11" spans="2:68" ht="15" customHeight="1">
      <c r="B11" s="28"/>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5"/>
      <c r="AI11" s="1015"/>
      <c r="AJ11" s="1015"/>
      <c r="AK11" s="1015"/>
      <c r="AL11" s="1015"/>
      <c r="AM11" s="1015"/>
      <c r="AN11" s="1015"/>
      <c r="AO11" s="1015"/>
      <c r="AP11" s="1015"/>
      <c r="AQ11" s="1015"/>
      <c r="AR11" s="1015"/>
      <c r="AS11" s="1015"/>
      <c r="AT11" s="1015"/>
      <c r="AU11" s="1015"/>
      <c r="AV11" s="1015"/>
      <c r="AW11" s="1015"/>
      <c r="AX11" s="1015"/>
      <c r="AY11" s="27"/>
    </row>
    <row r="12" spans="2:68" ht="15" customHeight="1">
      <c r="B12" s="28"/>
      <c r="C12" s="1015"/>
      <c r="D12" s="1015"/>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5"/>
      <c r="AF12" s="1015"/>
      <c r="AG12" s="1015"/>
      <c r="AH12" s="1015"/>
      <c r="AI12" s="1015"/>
      <c r="AJ12" s="1015"/>
      <c r="AK12" s="1015"/>
      <c r="AL12" s="1015"/>
      <c r="AM12" s="1015"/>
      <c r="AN12" s="1015"/>
      <c r="AO12" s="1015"/>
      <c r="AP12" s="1015"/>
      <c r="AQ12" s="1015"/>
      <c r="AR12" s="1015"/>
      <c r="AS12" s="1015"/>
      <c r="AT12" s="1015"/>
      <c r="AU12" s="1015"/>
      <c r="AV12" s="1015"/>
      <c r="AW12" s="1015"/>
      <c r="AX12" s="1015"/>
      <c r="AY12" s="27"/>
    </row>
    <row r="13" spans="2:68" ht="15" customHeight="1">
      <c r="B13" s="28"/>
      <c r="C13" s="1015"/>
      <c r="D13" s="1015"/>
      <c r="E13" s="1015"/>
      <c r="F13" s="1015"/>
      <c r="G13" s="1015"/>
      <c r="H13" s="1015"/>
      <c r="I13" s="1015"/>
      <c r="J13" s="1015"/>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15"/>
      <c r="AI13" s="1015"/>
      <c r="AJ13" s="1015"/>
      <c r="AK13" s="1015"/>
      <c r="AL13" s="1015"/>
      <c r="AM13" s="1015"/>
      <c r="AN13" s="1015"/>
      <c r="AO13" s="1015"/>
      <c r="AP13" s="1015"/>
      <c r="AQ13" s="1015"/>
      <c r="AR13" s="1015"/>
      <c r="AS13" s="1015"/>
      <c r="AT13" s="1015"/>
      <c r="AU13" s="1015"/>
      <c r="AV13" s="1015"/>
      <c r="AW13" s="1015"/>
      <c r="AX13" s="1015"/>
      <c r="AY13" s="27"/>
    </row>
    <row r="14" spans="2:68" ht="15" customHeight="1">
      <c r="B14" s="28"/>
      <c r="C14" s="1015"/>
      <c r="D14" s="1015"/>
      <c r="E14" s="1015"/>
      <c r="F14" s="1015"/>
      <c r="G14" s="1015"/>
      <c r="H14" s="1015"/>
      <c r="I14" s="1015"/>
      <c r="J14" s="1015"/>
      <c r="K14" s="1015"/>
      <c r="L14" s="1015"/>
      <c r="M14" s="1015"/>
      <c r="N14" s="1015"/>
      <c r="O14" s="1015"/>
      <c r="P14" s="1015"/>
      <c r="Q14" s="1015"/>
      <c r="R14" s="1015"/>
      <c r="S14" s="1015"/>
      <c r="T14" s="1015"/>
      <c r="U14" s="1015"/>
      <c r="V14" s="1015"/>
      <c r="W14" s="1015"/>
      <c r="X14" s="1015"/>
      <c r="Y14" s="1015"/>
      <c r="Z14" s="1015"/>
      <c r="AA14" s="1015"/>
      <c r="AB14" s="1015"/>
      <c r="AC14" s="1015"/>
      <c r="AD14" s="1015"/>
      <c r="AE14" s="1015"/>
      <c r="AF14" s="1015"/>
      <c r="AG14" s="1015"/>
      <c r="AH14" s="1015"/>
      <c r="AI14" s="1015"/>
      <c r="AJ14" s="1015"/>
      <c r="AK14" s="1015"/>
      <c r="AL14" s="1015"/>
      <c r="AM14" s="1015"/>
      <c r="AN14" s="1015"/>
      <c r="AO14" s="1015"/>
      <c r="AP14" s="1015"/>
      <c r="AQ14" s="1015"/>
      <c r="AR14" s="1015"/>
      <c r="AS14" s="1015"/>
      <c r="AT14" s="1015"/>
      <c r="AU14" s="1015"/>
      <c r="AV14" s="1015"/>
      <c r="AW14" s="1015"/>
      <c r="AX14" s="1015"/>
      <c r="AY14" s="27"/>
    </row>
    <row r="15" spans="2:68" ht="15" customHeight="1">
      <c r="B15" s="28"/>
      <c r="C15" s="1015"/>
      <c r="D15" s="1015"/>
      <c r="E15" s="1015"/>
      <c r="F15" s="1015"/>
      <c r="G15" s="1015"/>
      <c r="H15" s="1015"/>
      <c r="I15" s="1015"/>
      <c r="J15" s="1015"/>
      <c r="K15" s="1015"/>
      <c r="L15" s="1015"/>
      <c r="M15" s="1015"/>
      <c r="N15" s="1015"/>
      <c r="O15" s="1015"/>
      <c r="P15" s="1015"/>
      <c r="Q15" s="1015"/>
      <c r="R15" s="1015"/>
      <c r="S15" s="1015"/>
      <c r="T15" s="1015"/>
      <c r="U15" s="1015"/>
      <c r="V15" s="1015"/>
      <c r="W15" s="1015"/>
      <c r="X15" s="1015"/>
      <c r="Y15" s="1015"/>
      <c r="Z15" s="1015"/>
      <c r="AA15" s="1015"/>
      <c r="AB15" s="1015"/>
      <c r="AC15" s="1015"/>
      <c r="AD15" s="1015"/>
      <c r="AE15" s="1015"/>
      <c r="AF15" s="1015"/>
      <c r="AG15" s="1015"/>
      <c r="AH15" s="1015"/>
      <c r="AI15" s="1015"/>
      <c r="AJ15" s="1015"/>
      <c r="AK15" s="1015"/>
      <c r="AL15" s="1015"/>
      <c r="AM15" s="1015"/>
      <c r="AN15" s="1015"/>
      <c r="AO15" s="1015"/>
      <c r="AP15" s="1015"/>
      <c r="AQ15" s="1015"/>
      <c r="AR15" s="1015"/>
      <c r="AS15" s="1015"/>
      <c r="AT15" s="1015"/>
      <c r="AU15" s="1015"/>
      <c r="AV15" s="1015"/>
      <c r="AW15" s="1015"/>
      <c r="AX15" s="1015"/>
      <c r="AY15" s="27"/>
    </row>
    <row r="16" spans="2:68" ht="15" customHeight="1">
      <c r="B16" s="28"/>
      <c r="C16" s="1015"/>
      <c r="D16" s="1015"/>
      <c r="E16" s="1015"/>
      <c r="F16" s="1015"/>
      <c r="G16" s="1015"/>
      <c r="H16" s="1015"/>
      <c r="I16" s="1015"/>
      <c r="J16" s="1015"/>
      <c r="K16" s="1015"/>
      <c r="L16" s="1015"/>
      <c r="M16" s="1015"/>
      <c r="N16" s="1015"/>
      <c r="O16" s="1015"/>
      <c r="P16" s="1015"/>
      <c r="Q16" s="1015"/>
      <c r="R16" s="1015"/>
      <c r="S16" s="1015"/>
      <c r="T16" s="1015"/>
      <c r="U16" s="1015"/>
      <c r="V16" s="1015"/>
      <c r="W16" s="1015"/>
      <c r="X16" s="1015"/>
      <c r="Y16" s="1015"/>
      <c r="Z16" s="1015"/>
      <c r="AA16" s="1015"/>
      <c r="AB16" s="1015"/>
      <c r="AC16" s="1015"/>
      <c r="AD16" s="1015"/>
      <c r="AE16" s="1015"/>
      <c r="AF16" s="1015"/>
      <c r="AG16" s="1015"/>
      <c r="AH16" s="1015"/>
      <c r="AI16" s="1015"/>
      <c r="AJ16" s="1015"/>
      <c r="AK16" s="1015"/>
      <c r="AL16" s="1015"/>
      <c r="AM16" s="1015"/>
      <c r="AN16" s="1015"/>
      <c r="AO16" s="1015"/>
      <c r="AP16" s="1015"/>
      <c r="AQ16" s="1015"/>
      <c r="AR16" s="1015"/>
      <c r="AS16" s="1015"/>
      <c r="AT16" s="1015"/>
      <c r="AU16" s="1015"/>
      <c r="AV16" s="1015"/>
      <c r="AW16" s="1015"/>
      <c r="AX16" s="1015"/>
      <c r="AY16" s="27"/>
    </row>
    <row r="17" spans="2:51" ht="15" customHeight="1">
      <c r="B17" s="28"/>
      <c r="C17" s="1015"/>
      <c r="D17" s="1015"/>
      <c r="E17" s="1015"/>
      <c r="F17" s="1015"/>
      <c r="G17" s="1015"/>
      <c r="H17" s="1015"/>
      <c r="I17" s="1015"/>
      <c r="J17" s="1015"/>
      <c r="K17" s="1015"/>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27"/>
    </row>
    <row r="18" spans="2:51" ht="15" customHeight="1">
      <c r="B18" s="28"/>
      <c r="C18" s="1015"/>
      <c r="D18" s="1015"/>
      <c r="E18" s="1015"/>
      <c r="F18" s="1015"/>
      <c r="G18" s="1015"/>
      <c r="H18" s="1015"/>
      <c r="I18" s="1015"/>
      <c r="J18" s="1015"/>
      <c r="K18" s="1015"/>
      <c r="L18" s="1015"/>
      <c r="M18" s="1015"/>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27"/>
    </row>
    <row r="19" spans="2:51" ht="15" customHeight="1">
      <c r="B19" s="28"/>
      <c r="C19" s="1015"/>
      <c r="D19" s="1015"/>
      <c r="E19" s="1015"/>
      <c r="F19" s="1015"/>
      <c r="G19" s="1015"/>
      <c r="H19" s="1015"/>
      <c r="I19" s="1015"/>
      <c r="J19" s="1015"/>
      <c r="K19" s="1015"/>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c r="AG19" s="1015"/>
      <c r="AH19" s="1015"/>
      <c r="AI19" s="1015"/>
      <c r="AJ19" s="1015"/>
      <c r="AK19" s="1015"/>
      <c r="AL19" s="1015"/>
      <c r="AM19" s="1015"/>
      <c r="AN19" s="1015"/>
      <c r="AO19" s="1015"/>
      <c r="AP19" s="1015"/>
      <c r="AQ19" s="1015"/>
      <c r="AR19" s="1015"/>
      <c r="AS19" s="1015"/>
      <c r="AT19" s="1015"/>
      <c r="AU19" s="1015"/>
      <c r="AV19" s="1015"/>
      <c r="AW19" s="1015"/>
      <c r="AX19" s="1015"/>
      <c r="AY19" s="27"/>
    </row>
    <row r="20" spans="2:51" ht="20.149999999999999" customHeight="1" thickBot="1">
      <c r="B20" s="189"/>
      <c r="C20" s="192"/>
      <c r="D20" s="192"/>
      <c r="E20" s="1016" t="s">
        <v>9</v>
      </c>
      <c r="F20" s="1016"/>
      <c r="G20" s="1016"/>
      <c r="H20" s="1016"/>
      <c r="I20" s="1016"/>
      <c r="J20" s="1017"/>
      <c r="K20" s="1018"/>
      <c r="L20" s="190" t="s">
        <v>561</v>
      </c>
      <c r="M20" s="190"/>
      <c r="N20" s="1016" t="s">
        <v>10</v>
      </c>
      <c r="O20" s="1016"/>
      <c r="P20" s="1016"/>
      <c r="Q20" s="1016"/>
      <c r="R20" s="1016"/>
      <c r="S20" s="1016"/>
      <c r="T20" s="1016"/>
      <c r="U20" s="1016"/>
      <c r="V20" s="1016"/>
      <c r="W20" s="1016"/>
      <c r="X20" s="742"/>
      <c r="Y20" s="1019"/>
      <c r="Z20" s="1019"/>
      <c r="AA20" s="1019"/>
      <c r="AB20" s="1019"/>
      <c r="AC20" s="1019"/>
      <c r="AD20" s="1019"/>
      <c r="AE20" s="1019"/>
      <c r="AF20" s="1019"/>
      <c r="AG20" s="1019"/>
      <c r="AH20" s="1019"/>
      <c r="AI20" s="1019"/>
      <c r="AJ20" s="1019"/>
      <c r="AK20" s="1019"/>
      <c r="AL20" s="1019"/>
      <c r="AM20" s="1019"/>
      <c r="AN20" s="1019"/>
      <c r="AO20" s="1019"/>
      <c r="AP20" s="1019"/>
      <c r="AQ20" s="1019"/>
      <c r="AR20" s="1019"/>
      <c r="AS20" s="1019"/>
      <c r="AT20" s="1019"/>
      <c r="AU20" s="1019"/>
      <c r="AV20" s="1019"/>
      <c r="AW20" s="1019"/>
      <c r="AX20" s="1020"/>
      <c r="AY20" s="27"/>
    </row>
    <row r="21" spans="2:51" ht="10" customHeight="1">
      <c r="B21" s="1021" t="s">
        <v>305</v>
      </c>
      <c r="C21" s="1022"/>
      <c r="D21" s="1027" t="s">
        <v>2</v>
      </c>
      <c r="E21" s="1028"/>
      <c r="F21" s="443"/>
      <c r="G21" s="1031" t="s">
        <v>0</v>
      </c>
      <c r="H21" s="1031"/>
      <c r="I21" s="1031"/>
      <c r="J21" s="1031"/>
      <c r="K21" s="1031"/>
      <c r="L21" s="1031"/>
      <c r="M21" s="1032"/>
      <c r="N21" s="743"/>
      <c r="O21" s="743"/>
      <c r="P21" s="1035" t="s">
        <v>562</v>
      </c>
      <c r="Q21" s="1035"/>
      <c r="R21" s="1035"/>
      <c r="S21" s="592"/>
      <c r="T21" s="593"/>
      <c r="U21" s="614"/>
      <c r="V21" s="1035" t="s">
        <v>554</v>
      </c>
      <c r="W21" s="1035"/>
      <c r="X21" s="1035"/>
      <c r="Y21" s="614"/>
      <c r="Z21" s="614"/>
      <c r="AA21" s="614"/>
      <c r="AB21" s="1035" t="s">
        <v>552</v>
      </c>
      <c r="AC21" s="1035"/>
      <c r="AD21" s="1035"/>
      <c r="AE21" s="614"/>
      <c r="AF21" s="614"/>
      <c r="AG21" s="743"/>
      <c r="AH21" s="1044" t="s">
        <v>563</v>
      </c>
      <c r="AI21" s="1035"/>
      <c r="AJ21" s="1035"/>
      <c r="AK21" s="744"/>
      <c r="AL21" s="744"/>
      <c r="AM21" s="743"/>
      <c r="AN21" s="1044" t="s">
        <v>564</v>
      </c>
      <c r="AO21" s="1035"/>
      <c r="AP21" s="1035"/>
      <c r="AQ21" s="744"/>
      <c r="AR21" s="744"/>
      <c r="AS21" s="1045" t="s">
        <v>565</v>
      </c>
      <c r="AT21" s="1046"/>
      <c r="AU21" s="1046"/>
      <c r="AV21" s="1046"/>
      <c r="AW21" s="745"/>
      <c r="AX21" s="745"/>
      <c r="AY21" s="224"/>
    </row>
    <row r="22" spans="2:51" ht="10" customHeight="1">
      <c r="B22" s="1023"/>
      <c r="C22" s="1024"/>
      <c r="D22" s="1029"/>
      <c r="E22" s="1030"/>
      <c r="F22" s="443"/>
      <c r="G22" s="1033"/>
      <c r="H22" s="1033"/>
      <c r="I22" s="1033"/>
      <c r="J22" s="1033"/>
      <c r="K22" s="1033"/>
      <c r="L22" s="1033"/>
      <c r="M22" s="1034"/>
      <c r="N22" s="760"/>
      <c r="O22" s="760"/>
      <c r="P22" s="1004"/>
      <c r="Q22" s="1004"/>
      <c r="R22" s="1004"/>
      <c r="S22" s="760"/>
      <c r="T22" s="757"/>
      <c r="U22" s="757"/>
      <c r="V22" s="1004"/>
      <c r="W22" s="1004"/>
      <c r="X22" s="1004"/>
      <c r="Y22" s="757"/>
      <c r="Z22" s="757"/>
      <c r="AA22" s="757"/>
      <c r="AB22" s="1004"/>
      <c r="AC22" s="1004"/>
      <c r="AD22" s="1004"/>
      <c r="AE22" s="757"/>
      <c r="AF22" s="757"/>
      <c r="AG22" s="744"/>
      <c r="AH22" s="1004"/>
      <c r="AI22" s="1004"/>
      <c r="AJ22" s="1004"/>
      <c r="AK22" s="744"/>
      <c r="AL22" s="744"/>
      <c r="AM22" s="744"/>
      <c r="AN22" s="1004"/>
      <c r="AO22" s="1004"/>
      <c r="AP22" s="1004"/>
      <c r="AQ22" s="744"/>
      <c r="AR22" s="744"/>
      <c r="AS22" s="1047"/>
      <c r="AT22" s="1047"/>
      <c r="AU22" s="1047"/>
      <c r="AV22" s="1047"/>
      <c r="AW22" s="741"/>
      <c r="AX22" s="741"/>
      <c r="AY22" s="222"/>
    </row>
    <row r="23" spans="2:51" ht="20.149999999999999" customHeight="1">
      <c r="B23" s="1023"/>
      <c r="C23" s="1024"/>
      <c r="D23" s="1029"/>
      <c r="E23" s="1030"/>
      <c r="F23" s="443"/>
      <c r="G23" s="26"/>
      <c r="H23" s="26"/>
      <c r="I23" s="26"/>
      <c r="J23" s="26"/>
      <c r="K23" s="26"/>
      <c r="L23" s="26"/>
      <c r="M23" s="26"/>
      <c r="N23" s="1048"/>
      <c r="O23" s="1049"/>
      <c r="P23" s="1049"/>
      <c r="Q23" s="1049"/>
      <c r="R23" s="1049"/>
      <c r="S23" s="1049"/>
      <c r="T23" s="1049"/>
      <c r="U23" s="1049"/>
      <c r="V23" s="1049"/>
      <c r="W23" s="1049"/>
      <c r="X23" s="1049"/>
      <c r="Y23" s="1049"/>
      <c r="Z23" s="1049"/>
      <c r="AA23" s="1049"/>
      <c r="AB23" s="1049"/>
      <c r="AC23" s="1049"/>
      <c r="AD23" s="1049"/>
      <c r="AE23" s="1049"/>
      <c r="AF23" s="1049"/>
      <c r="AG23" s="1049"/>
      <c r="AH23" s="1049"/>
      <c r="AI23" s="1049"/>
      <c r="AJ23" s="1049"/>
      <c r="AK23" s="1049"/>
      <c r="AL23" s="1049"/>
      <c r="AM23" s="1049"/>
      <c r="AN23" s="1049"/>
      <c r="AO23" s="1049"/>
      <c r="AP23" s="1049"/>
      <c r="AQ23" s="1049"/>
      <c r="AR23" s="1049"/>
      <c r="AS23" s="1049"/>
      <c r="AT23" s="1049"/>
      <c r="AU23" s="1049"/>
      <c r="AV23" s="1049"/>
      <c r="AW23" s="1049"/>
      <c r="AX23" s="1049"/>
      <c r="AY23" s="27"/>
    </row>
    <row r="24" spans="2:51" ht="20.149999999999999" customHeight="1">
      <c r="B24" s="1023"/>
      <c r="C24" s="1024"/>
      <c r="D24" s="1029"/>
      <c r="E24" s="1030"/>
      <c r="F24" s="443"/>
      <c r="G24" s="597"/>
      <c r="H24" s="752"/>
      <c r="I24" s="1050" t="s">
        <v>414</v>
      </c>
      <c r="J24" s="1050"/>
      <c r="K24" s="1050"/>
      <c r="L24" s="1050"/>
      <c r="M24" s="26"/>
      <c r="N24" s="1036"/>
      <c r="O24" s="1037"/>
      <c r="P24" s="1037"/>
      <c r="Q24" s="1037"/>
      <c r="R24" s="1037"/>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27"/>
    </row>
    <row r="25" spans="2:51" ht="20.149999999999999" customHeight="1">
      <c r="B25" s="1023"/>
      <c r="C25" s="1024"/>
      <c r="D25" s="1029"/>
      <c r="E25" s="1030"/>
      <c r="F25" s="443"/>
      <c r="G25" s="26"/>
      <c r="H25" s="26"/>
      <c r="I25" s="26"/>
      <c r="J25" s="26"/>
      <c r="K25" s="26"/>
      <c r="L25" s="26"/>
      <c r="M25" s="26"/>
      <c r="N25" s="1036"/>
      <c r="O25" s="1037"/>
      <c r="P25" s="1037"/>
      <c r="Q25" s="1037"/>
      <c r="R25" s="1037"/>
      <c r="S25" s="1037"/>
      <c r="T25" s="1037"/>
      <c r="U25" s="1037"/>
      <c r="V25" s="1037"/>
      <c r="W25" s="1037"/>
      <c r="X25" s="1037"/>
      <c r="Y25" s="1037"/>
      <c r="Z25" s="1037"/>
      <c r="AA25" s="1037"/>
      <c r="AB25" s="1037"/>
      <c r="AC25" s="1037"/>
      <c r="AD25" s="1037"/>
      <c r="AE25" s="1037"/>
      <c r="AF25" s="1037"/>
      <c r="AG25" s="1037"/>
      <c r="AH25" s="1122"/>
      <c r="AI25" s="1122"/>
      <c r="AJ25" s="1122"/>
      <c r="AK25" s="1122"/>
      <c r="AL25" s="1122"/>
      <c r="AM25" s="1122"/>
      <c r="AN25" s="1122"/>
      <c r="AO25" s="1122"/>
      <c r="AP25" s="1122"/>
      <c r="AQ25" s="1122"/>
      <c r="AR25" s="1122"/>
      <c r="AS25" s="1122"/>
      <c r="AT25" s="1037"/>
      <c r="AU25" s="1037"/>
      <c r="AV25" s="1037"/>
      <c r="AW25" s="1037"/>
      <c r="AX25" s="1037"/>
      <c r="AY25" s="27"/>
    </row>
    <row r="26" spans="2:51" ht="20.149999999999999" customHeight="1">
      <c r="B26" s="1023"/>
      <c r="C26" s="1024"/>
      <c r="D26" s="1029"/>
      <c r="E26" s="1030"/>
      <c r="F26" s="443"/>
      <c r="G26" s="26"/>
      <c r="H26" s="26"/>
      <c r="I26" s="26"/>
      <c r="J26" s="26"/>
      <c r="K26" s="26"/>
      <c r="L26" s="26"/>
      <c r="M26" s="26"/>
      <c r="N26" s="26"/>
      <c r="O26" s="26"/>
      <c r="P26" s="26"/>
      <c r="Q26" s="26"/>
      <c r="R26" s="26"/>
      <c r="S26" s="26"/>
      <c r="T26" s="26"/>
      <c r="U26" s="26"/>
      <c r="V26" s="26"/>
      <c r="W26" s="1038" t="s">
        <v>26</v>
      </c>
      <c r="X26" s="1007"/>
      <c r="Y26" s="1007"/>
      <c r="Z26" s="1007"/>
      <c r="AA26" s="1007"/>
      <c r="AB26" s="1007"/>
      <c r="AC26" s="1007"/>
      <c r="AD26" s="1007"/>
      <c r="AE26" s="1007"/>
      <c r="AF26" s="1007"/>
      <c r="AG26" s="1007"/>
      <c r="AH26" s="1039" t="s">
        <v>531</v>
      </c>
      <c r="AI26" s="1039"/>
      <c r="AJ26" s="1039"/>
      <c r="AK26" s="1039"/>
      <c r="AL26" s="1039"/>
      <c r="AM26" s="1039"/>
      <c r="AN26" s="1039"/>
      <c r="AO26" s="1039"/>
      <c r="AP26" s="1039"/>
      <c r="AQ26" s="1039"/>
      <c r="AR26" s="1039"/>
      <c r="AS26" s="1039"/>
      <c r="AT26" s="765"/>
      <c r="AU26" s="765"/>
      <c r="AV26" s="765"/>
      <c r="AW26" s="765"/>
      <c r="AX26" s="223"/>
      <c r="AY26" s="222"/>
    </row>
    <row r="27" spans="2:51" ht="10" customHeight="1">
      <c r="B27" s="1023"/>
      <c r="C27" s="1024"/>
      <c r="D27" s="1123" t="s">
        <v>566</v>
      </c>
      <c r="E27" s="1124"/>
      <c r="F27" s="783"/>
      <c r="G27" s="1054" t="s">
        <v>0</v>
      </c>
      <c r="H27" s="1054"/>
      <c r="I27" s="1054"/>
      <c r="J27" s="1054"/>
      <c r="K27" s="1054"/>
      <c r="L27" s="1054"/>
      <c r="M27" s="1131"/>
      <c r="N27" s="748"/>
      <c r="O27" s="748"/>
      <c r="P27" s="1001" t="s">
        <v>557</v>
      </c>
      <c r="Q27" s="1001"/>
      <c r="R27" s="1001"/>
      <c r="S27" s="756"/>
      <c r="T27" s="595"/>
      <c r="U27" s="653"/>
      <c r="V27" s="1001" t="s">
        <v>567</v>
      </c>
      <c r="W27" s="1001"/>
      <c r="X27" s="1001"/>
      <c r="Y27" s="653"/>
      <c r="Z27" s="653"/>
      <c r="AA27" s="653"/>
      <c r="AB27" s="1001" t="s">
        <v>568</v>
      </c>
      <c r="AC27" s="1001"/>
      <c r="AD27" s="1001"/>
      <c r="AE27" s="653"/>
      <c r="AF27" s="653"/>
      <c r="AG27" s="748"/>
      <c r="AH27" s="1055" t="s">
        <v>569</v>
      </c>
      <c r="AI27" s="1001"/>
      <c r="AJ27" s="1001"/>
      <c r="AK27" s="748"/>
      <c r="AL27" s="748"/>
      <c r="AM27" s="748"/>
      <c r="AN27" s="1055" t="s">
        <v>570</v>
      </c>
      <c r="AO27" s="1001"/>
      <c r="AP27" s="1001"/>
      <c r="AQ27" s="748"/>
      <c r="AR27" s="748"/>
      <c r="AS27" s="1129" t="s">
        <v>571</v>
      </c>
      <c r="AT27" s="1087"/>
      <c r="AU27" s="1087"/>
      <c r="AV27" s="1087"/>
      <c r="AW27" s="740"/>
      <c r="AX27" s="740"/>
      <c r="AY27" s="784"/>
    </row>
    <row r="28" spans="2:51" ht="10" customHeight="1">
      <c r="B28" s="1023"/>
      <c r="C28" s="1024"/>
      <c r="D28" s="1125"/>
      <c r="E28" s="1126"/>
      <c r="F28" s="443"/>
      <c r="G28" s="1033"/>
      <c r="H28" s="1033"/>
      <c r="I28" s="1033"/>
      <c r="J28" s="1033"/>
      <c r="K28" s="1033"/>
      <c r="L28" s="1033"/>
      <c r="M28" s="1034"/>
      <c r="N28" s="760"/>
      <c r="O28" s="760"/>
      <c r="P28" s="1004"/>
      <c r="Q28" s="1004"/>
      <c r="R28" s="1004"/>
      <c r="S28" s="760"/>
      <c r="T28" s="757"/>
      <c r="U28" s="757"/>
      <c r="V28" s="1004"/>
      <c r="W28" s="1004"/>
      <c r="X28" s="1004"/>
      <c r="Y28" s="757"/>
      <c r="Z28" s="757"/>
      <c r="AA28" s="757"/>
      <c r="AB28" s="1004"/>
      <c r="AC28" s="1004"/>
      <c r="AD28" s="1004"/>
      <c r="AE28" s="757"/>
      <c r="AF28" s="757"/>
      <c r="AG28" s="744"/>
      <c r="AH28" s="1004"/>
      <c r="AI28" s="1004"/>
      <c r="AJ28" s="1004"/>
      <c r="AK28" s="744"/>
      <c r="AL28" s="744"/>
      <c r="AM28" s="744"/>
      <c r="AN28" s="1004"/>
      <c r="AO28" s="1004"/>
      <c r="AP28" s="1004"/>
      <c r="AQ28" s="744"/>
      <c r="AR28" s="744"/>
      <c r="AS28" s="1047"/>
      <c r="AT28" s="1047"/>
      <c r="AU28" s="1047"/>
      <c r="AV28" s="1047"/>
      <c r="AW28" s="741"/>
      <c r="AX28" s="741"/>
      <c r="AY28" s="222"/>
    </row>
    <row r="29" spans="2:51" ht="20.149999999999999" customHeight="1">
      <c r="B29" s="1023"/>
      <c r="C29" s="1024"/>
      <c r="D29" s="1125"/>
      <c r="E29" s="1126"/>
      <c r="F29" s="443"/>
      <c r="G29" s="26"/>
      <c r="H29" s="26"/>
      <c r="I29" s="26"/>
      <c r="J29" s="26"/>
      <c r="K29" s="26"/>
      <c r="L29" s="26"/>
      <c r="M29" s="26"/>
      <c r="N29" s="1048"/>
      <c r="O29" s="1049"/>
      <c r="P29" s="1049"/>
      <c r="Q29" s="1049"/>
      <c r="R29" s="1049"/>
      <c r="S29" s="1049"/>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27"/>
    </row>
    <row r="30" spans="2:51" ht="20.149999999999999" customHeight="1">
      <c r="B30" s="1023"/>
      <c r="C30" s="1024"/>
      <c r="D30" s="1125"/>
      <c r="E30" s="1126"/>
      <c r="F30" s="443"/>
      <c r="G30" s="597"/>
      <c r="H30" s="752"/>
      <c r="I30" s="1050" t="s">
        <v>414</v>
      </c>
      <c r="J30" s="1050"/>
      <c r="K30" s="1050"/>
      <c r="L30" s="1050"/>
      <c r="M30" s="26"/>
      <c r="N30" s="1036"/>
      <c r="O30" s="1037"/>
      <c r="P30" s="1037"/>
      <c r="Q30" s="1037"/>
      <c r="R30" s="1037"/>
      <c r="S30" s="1037"/>
      <c r="T30" s="1037"/>
      <c r="U30" s="1037"/>
      <c r="V30" s="1037"/>
      <c r="W30" s="1037"/>
      <c r="X30" s="1037"/>
      <c r="Y30" s="1037"/>
      <c r="Z30" s="1037"/>
      <c r="AA30" s="1037"/>
      <c r="AB30" s="1037"/>
      <c r="AC30" s="1037"/>
      <c r="AD30" s="1037"/>
      <c r="AE30" s="1037"/>
      <c r="AF30" s="1037"/>
      <c r="AG30" s="1037"/>
      <c r="AH30" s="1037"/>
      <c r="AI30" s="1037"/>
      <c r="AJ30" s="1037"/>
      <c r="AK30" s="1037"/>
      <c r="AL30" s="1037"/>
      <c r="AM30" s="1037"/>
      <c r="AN30" s="1037"/>
      <c r="AO30" s="1037"/>
      <c r="AP30" s="1037"/>
      <c r="AQ30" s="1037"/>
      <c r="AR30" s="1037"/>
      <c r="AS30" s="1037"/>
      <c r="AT30" s="1037"/>
      <c r="AU30" s="1037"/>
      <c r="AV30" s="1037"/>
      <c r="AW30" s="1037"/>
      <c r="AX30" s="1037"/>
      <c r="AY30" s="27"/>
    </row>
    <row r="31" spans="2:51" ht="20.149999999999999" customHeight="1">
      <c r="B31" s="1023"/>
      <c r="C31" s="1024"/>
      <c r="D31" s="1125"/>
      <c r="E31" s="1126"/>
      <c r="F31" s="443"/>
      <c r="G31" s="26"/>
      <c r="H31" s="26"/>
      <c r="I31" s="26"/>
      <c r="J31" s="26"/>
      <c r="K31" s="26"/>
      <c r="L31" s="26"/>
      <c r="M31" s="26"/>
      <c r="N31" s="1048"/>
      <c r="O31" s="1049"/>
      <c r="P31" s="1049"/>
      <c r="Q31" s="1049"/>
      <c r="R31" s="1049"/>
      <c r="S31" s="1049"/>
      <c r="T31" s="1049"/>
      <c r="U31" s="1049"/>
      <c r="V31" s="1049"/>
      <c r="W31" s="1049"/>
      <c r="X31" s="1049"/>
      <c r="Y31" s="1049"/>
      <c r="Z31" s="1049"/>
      <c r="AA31" s="1049"/>
      <c r="AB31" s="1049"/>
      <c r="AC31" s="1049"/>
      <c r="AD31" s="1049"/>
      <c r="AE31" s="1049"/>
      <c r="AF31" s="1049"/>
      <c r="AG31" s="1049"/>
      <c r="AH31" s="1130"/>
      <c r="AI31" s="1130"/>
      <c r="AJ31" s="1130"/>
      <c r="AK31" s="1130"/>
      <c r="AL31" s="1130"/>
      <c r="AM31" s="1130"/>
      <c r="AN31" s="1130"/>
      <c r="AO31" s="1130"/>
      <c r="AP31" s="1130"/>
      <c r="AQ31" s="1130"/>
      <c r="AR31" s="1130"/>
      <c r="AS31" s="1130"/>
      <c r="AT31" s="1049"/>
      <c r="AU31" s="1049"/>
      <c r="AV31" s="1049"/>
      <c r="AW31" s="1049"/>
      <c r="AX31" s="1049"/>
      <c r="AY31" s="27"/>
    </row>
    <row r="32" spans="2:51" ht="20.149999999999999" customHeight="1">
      <c r="B32" s="1023"/>
      <c r="C32" s="1024"/>
      <c r="D32" s="1127"/>
      <c r="E32" s="1128"/>
      <c r="F32" s="445"/>
      <c r="G32" s="191"/>
      <c r="H32" s="191"/>
      <c r="I32" s="191"/>
      <c r="J32" s="191"/>
      <c r="K32" s="191"/>
      <c r="L32" s="191"/>
      <c r="M32" s="191"/>
      <c r="N32" s="191"/>
      <c r="O32" s="191"/>
      <c r="P32" s="191"/>
      <c r="Q32" s="191"/>
      <c r="R32" s="191"/>
      <c r="S32" s="191"/>
      <c r="T32" s="191"/>
      <c r="U32" s="191"/>
      <c r="V32" s="191"/>
      <c r="W32" s="1038" t="s">
        <v>26</v>
      </c>
      <c r="X32" s="1007"/>
      <c r="Y32" s="1007"/>
      <c r="Z32" s="1007"/>
      <c r="AA32" s="1007"/>
      <c r="AB32" s="1007"/>
      <c r="AC32" s="1007"/>
      <c r="AD32" s="1007"/>
      <c r="AE32" s="1007"/>
      <c r="AF32" s="1007"/>
      <c r="AG32" s="1007"/>
      <c r="AH32" s="1039" t="s">
        <v>531</v>
      </c>
      <c r="AI32" s="1039"/>
      <c r="AJ32" s="1039"/>
      <c r="AK32" s="1039"/>
      <c r="AL32" s="1039"/>
      <c r="AM32" s="1039"/>
      <c r="AN32" s="1039"/>
      <c r="AO32" s="1039"/>
      <c r="AP32" s="1039"/>
      <c r="AQ32" s="1039"/>
      <c r="AR32" s="1039"/>
      <c r="AS32" s="1039"/>
      <c r="AT32" s="596"/>
      <c r="AU32" s="596"/>
      <c r="AV32" s="596"/>
      <c r="AW32" s="596"/>
      <c r="AX32" s="225"/>
      <c r="AY32" s="226"/>
    </row>
    <row r="33" spans="2:63" ht="10" customHeight="1">
      <c r="B33" s="1023"/>
      <c r="C33" s="1024"/>
      <c r="D33" s="1123" t="s">
        <v>572</v>
      </c>
      <c r="E33" s="1124"/>
      <c r="F33" s="783"/>
      <c r="G33" s="1054" t="s">
        <v>0</v>
      </c>
      <c r="H33" s="1054"/>
      <c r="I33" s="1054"/>
      <c r="J33" s="1054"/>
      <c r="K33" s="1054"/>
      <c r="L33" s="1054"/>
      <c r="M33" s="748"/>
      <c r="N33" s="748"/>
      <c r="O33" s="748"/>
      <c r="P33" s="1001" t="s">
        <v>557</v>
      </c>
      <c r="Q33" s="1001"/>
      <c r="R33" s="1001"/>
      <c r="S33" s="756"/>
      <c r="T33" s="595"/>
      <c r="U33" s="653"/>
      <c r="V33" s="1001" t="s">
        <v>567</v>
      </c>
      <c r="W33" s="1001"/>
      <c r="X33" s="1001"/>
      <c r="Y33" s="653"/>
      <c r="Z33" s="653"/>
      <c r="AA33" s="653"/>
      <c r="AB33" s="1001" t="s">
        <v>573</v>
      </c>
      <c r="AC33" s="1001"/>
      <c r="AD33" s="1001"/>
      <c r="AE33" s="653"/>
      <c r="AF33" s="653"/>
      <c r="AG33" s="748"/>
      <c r="AH33" s="1055" t="s">
        <v>556</v>
      </c>
      <c r="AI33" s="1001"/>
      <c r="AJ33" s="1001"/>
      <c r="AK33" s="748"/>
      <c r="AL33" s="748"/>
      <c r="AM33" s="748"/>
      <c r="AN33" s="1055" t="s">
        <v>574</v>
      </c>
      <c r="AO33" s="1001"/>
      <c r="AP33" s="1001"/>
      <c r="AQ33" s="748"/>
      <c r="AR33" s="748"/>
      <c r="AS33" s="1129" t="s">
        <v>575</v>
      </c>
      <c r="AT33" s="1087"/>
      <c r="AU33" s="1087"/>
      <c r="AV33" s="1087"/>
      <c r="AW33" s="740"/>
      <c r="AX33" s="740"/>
      <c r="AY33" s="784"/>
    </row>
    <row r="34" spans="2:63" ht="10" customHeight="1">
      <c r="B34" s="1023"/>
      <c r="C34" s="1024"/>
      <c r="D34" s="1125"/>
      <c r="E34" s="1126"/>
      <c r="F34" s="443"/>
      <c r="G34" s="1033"/>
      <c r="H34" s="1033"/>
      <c r="I34" s="1033"/>
      <c r="J34" s="1033"/>
      <c r="K34" s="1033"/>
      <c r="L34" s="1033"/>
      <c r="M34" s="744"/>
      <c r="N34" s="760"/>
      <c r="O34" s="760"/>
      <c r="P34" s="1004"/>
      <c r="Q34" s="1004"/>
      <c r="R34" s="1004"/>
      <c r="S34" s="760"/>
      <c r="T34" s="757"/>
      <c r="U34" s="757"/>
      <c r="V34" s="1004"/>
      <c r="W34" s="1004"/>
      <c r="X34" s="1004"/>
      <c r="Y34" s="757"/>
      <c r="Z34" s="757"/>
      <c r="AA34" s="757"/>
      <c r="AB34" s="1004"/>
      <c r="AC34" s="1004"/>
      <c r="AD34" s="1004"/>
      <c r="AE34" s="757"/>
      <c r="AF34" s="757"/>
      <c r="AG34" s="744"/>
      <c r="AH34" s="1004"/>
      <c r="AI34" s="1004"/>
      <c r="AJ34" s="1004"/>
      <c r="AK34" s="744"/>
      <c r="AL34" s="744"/>
      <c r="AM34" s="744"/>
      <c r="AN34" s="1004"/>
      <c r="AO34" s="1004"/>
      <c r="AP34" s="1004"/>
      <c r="AQ34" s="744"/>
      <c r="AR34" s="744"/>
      <c r="AS34" s="1047"/>
      <c r="AT34" s="1047"/>
      <c r="AU34" s="1047"/>
      <c r="AV34" s="1047"/>
      <c r="AW34" s="741"/>
      <c r="AX34" s="741"/>
      <c r="AY34" s="222"/>
    </row>
    <row r="35" spans="2:63" ht="20.149999999999999" customHeight="1">
      <c r="B35" s="1023"/>
      <c r="C35" s="1024"/>
      <c r="D35" s="1125"/>
      <c r="E35" s="1126"/>
      <c r="F35" s="443"/>
      <c r="G35" s="26"/>
      <c r="H35" s="26"/>
      <c r="I35" s="26"/>
      <c r="J35" s="26"/>
      <c r="K35" s="26"/>
      <c r="L35" s="26"/>
      <c r="M35" s="26"/>
      <c r="N35" s="1048"/>
      <c r="O35" s="1049"/>
      <c r="P35" s="1049"/>
      <c r="Q35" s="1049"/>
      <c r="R35" s="1049"/>
      <c r="S35" s="1049"/>
      <c r="T35" s="1049"/>
      <c r="U35" s="1049"/>
      <c r="V35" s="1049"/>
      <c r="W35" s="1049"/>
      <c r="X35" s="1049"/>
      <c r="Y35" s="1049"/>
      <c r="Z35" s="1049"/>
      <c r="AA35" s="1049"/>
      <c r="AB35" s="1049"/>
      <c r="AC35" s="1049"/>
      <c r="AD35" s="1049"/>
      <c r="AE35" s="1049"/>
      <c r="AF35" s="1049"/>
      <c r="AG35" s="1049"/>
      <c r="AH35" s="1049"/>
      <c r="AI35" s="1049"/>
      <c r="AJ35" s="1049"/>
      <c r="AK35" s="1049"/>
      <c r="AL35" s="1049"/>
      <c r="AM35" s="1049"/>
      <c r="AN35" s="1049"/>
      <c r="AO35" s="1049"/>
      <c r="AP35" s="1049"/>
      <c r="AQ35" s="1049"/>
      <c r="AR35" s="1049"/>
      <c r="AS35" s="1049"/>
      <c r="AT35" s="1049"/>
      <c r="AU35" s="1049"/>
      <c r="AV35" s="1049"/>
      <c r="AW35" s="1049"/>
      <c r="AX35" s="1049"/>
      <c r="AY35" s="27"/>
    </row>
    <row r="36" spans="2:63" ht="20.149999999999999" customHeight="1">
      <c r="B36" s="1023"/>
      <c r="C36" s="1024"/>
      <c r="D36" s="1125"/>
      <c r="E36" s="1126"/>
      <c r="F36" s="443"/>
      <c r="G36" s="597"/>
      <c r="H36" s="752"/>
      <c r="I36" s="1050" t="s">
        <v>414</v>
      </c>
      <c r="J36" s="1050"/>
      <c r="K36" s="1050"/>
      <c r="L36" s="1050"/>
      <c r="M36" s="26"/>
      <c r="N36" s="1036"/>
      <c r="O36" s="1037"/>
      <c r="P36" s="1037"/>
      <c r="Q36" s="1037"/>
      <c r="R36" s="1037"/>
      <c r="S36" s="1037"/>
      <c r="T36" s="1037"/>
      <c r="U36" s="1037"/>
      <c r="V36" s="1037"/>
      <c r="W36" s="1037"/>
      <c r="X36" s="1037"/>
      <c r="Y36" s="1037"/>
      <c r="Z36" s="1037"/>
      <c r="AA36" s="1037"/>
      <c r="AB36" s="1037"/>
      <c r="AC36" s="1037"/>
      <c r="AD36" s="1037"/>
      <c r="AE36" s="1037"/>
      <c r="AF36" s="1037"/>
      <c r="AG36" s="1037"/>
      <c r="AH36" s="1037"/>
      <c r="AI36" s="1037"/>
      <c r="AJ36" s="1037"/>
      <c r="AK36" s="1037"/>
      <c r="AL36" s="1037"/>
      <c r="AM36" s="1037"/>
      <c r="AN36" s="1037"/>
      <c r="AO36" s="1037"/>
      <c r="AP36" s="1037"/>
      <c r="AQ36" s="1037"/>
      <c r="AR36" s="1037"/>
      <c r="AS36" s="1037"/>
      <c r="AT36" s="1037"/>
      <c r="AU36" s="1037"/>
      <c r="AV36" s="1037"/>
      <c r="AW36" s="1037"/>
      <c r="AX36" s="1037"/>
      <c r="AY36" s="27"/>
    </row>
    <row r="37" spans="2:63" ht="20.149999999999999" customHeight="1">
      <c r="B37" s="1023"/>
      <c r="C37" s="1024"/>
      <c r="D37" s="1125"/>
      <c r="E37" s="1126"/>
      <c r="F37" s="443"/>
      <c r="G37" s="26"/>
      <c r="H37" s="26"/>
      <c r="I37" s="26"/>
      <c r="J37" s="26"/>
      <c r="K37" s="26"/>
      <c r="L37" s="26"/>
      <c r="M37" s="26"/>
      <c r="N37" s="1036"/>
      <c r="O37" s="1037"/>
      <c r="P37" s="1037"/>
      <c r="Q37" s="1037"/>
      <c r="R37" s="1037"/>
      <c r="S37" s="1037"/>
      <c r="T37" s="1037"/>
      <c r="U37" s="1037"/>
      <c r="V37" s="1037"/>
      <c r="W37" s="1037"/>
      <c r="X37" s="1037"/>
      <c r="Y37" s="1037"/>
      <c r="Z37" s="1037"/>
      <c r="AA37" s="1037"/>
      <c r="AB37" s="1037"/>
      <c r="AC37" s="1037"/>
      <c r="AD37" s="1037"/>
      <c r="AE37" s="1037"/>
      <c r="AF37" s="1037"/>
      <c r="AG37" s="1037"/>
      <c r="AH37" s="1122"/>
      <c r="AI37" s="1122"/>
      <c r="AJ37" s="1122"/>
      <c r="AK37" s="1122"/>
      <c r="AL37" s="1122"/>
      <c r="AM37" s="1122"/>
      <c r="AN37" s="1122"/>
      <c r="AO37" s="1122"/>
      <c r="AP37" s="1122"/>
      <c r="AQ37" s="1122"/>
      <c r="AR37" s="1122"/>
      <c r="AS37" s="1122"/>
      <c r="AT37" s="1037"/>
      <c r="AU37" s="1037"/>
      <c r="AV37" s="1037"/>
      <c r="AW37" s="1037"/>
      <c r="AX37" s="1037"/>
      <c r="AY37" s="27"/>
    </row>
    <row r="38" spans="2:63" ht="20.149999999999999" customHeight="1">
      <c r="B38" s="1023"/>
      <c r="C38" s="1024"/>
      <c r="D38" s="1127"/>
      <c r="E38" s="1128"/>
      <c r="F38" s="445"/>
      <c r="G38" s="191"/>
      <c r="H38" s="191"/>
      <c r="I38" s="191"/>
      <c r="J38" s="191"/>
      <c r="K38" s="191"/>
      <c r="L38" s="191"/>
      <c r="M38" s="191"/>
      <c r="N38" s="191"/>
      <c r="O38" s="191"/>
      <c r="P38" s="191"/>
      <c r="Q38" s="191"/>
      <c r="R38" s="191"/>
      <c r="S38" s="191"/>
      <c r="T38" s="191"/>
      <c r="U38" s="191"/>
      <c r="V38" s="191"/>
      <c r="W38" s="1038" t="s">
        <v>26</v>
      </c>
      <c r="X38" s="1007"/>
      <c r="Y38" s="1007"/>
      <c r="Z38" s="1007"/>
      <c r="AA38" s="1007"/>
      <c r="AB38" s="1007"/>
      <c r="AC38" s="1007"/>
      <c r="AD38" s="1007"/>
      <c r="AE38" s="1007"/>
      <c r="AF38" s="1007"/>
      <c r="AG38" s="1007"/>
      <c r="AH38" s="1039" t="s">
        <v>531</v>
      </c>
      <c r="AI38" s="1039"/>
      <c r="AJ38" s="1039"/>
      <c r="AK38" s="1039"/>
      <c r="AL38" s="1039"/>
      <c r="AM38" s="1039"/>
      <c r="AN38" s="1039"/>
      <c r="AO38" s="1039"/>
      <c r="AP38" s="1039"/>
      <c r="AQ38" s="1039"/>
      <c r="AR38" s="1039"/>
      <c r="AS38" s="1039"/>
      <c r="AT38" s="596"/>
      <c r="AU38" s="596"/>
      <c r="AV38" s="596"/>
      <c r="AW38" s="596"/>
      <c r="AX38" s="225"/>
      <c r="AY38" s="226"/>
    </row>
    <row r="39" spans="2:63" ht="10" customHeight="1">
      <c r="B39" s="1023"/>
      <c r="C39" s="1024"/>
      <c r="D39" s="1040" t="s">
        <v>532</v>
      </c>
      <c r="E39" s="1041"/>
      <c r="F39" s="447"/>
      <c r="G39" s="1054" t="s">
        <v>0</v>
      </c>
      <c r="H39" s="1054"/>
      <c r="I39" s="1054"/>
      <c r="J39" s="1054"/>
      <c r="K39" s="1054"/>
      <c r="L39" s="1054"/>
      <c r="M39" s="748"/>
      <c r="N39" s="748"/>
      <c r="O39" s="748"/>
      <c r="P39" s="1001" t="s">
        <v>576</v>
      </c>
      <c r="Q39" s="1001"/>
      <c r="R39" s="1001"/>
      <c r="S39" s="756"/>
      <c r="T39" s="595"/>
      <c r="U39" s="595"/>
      <c r="V39" s="1055" t="s">
        <v>577</v>
      </c>
      <c r="W39" s="1001"/>
      <c r="X39" s="1001"/>
      <c r="Y39" s="653"/>
      <c r="Z39" s="653"/>
      <c r="AA39" s="653"/>
      <c r="AB39" s="1001" t="s">
        <v>410</v>
      </c>
      <c r="AC39" s="1001"/>
      <c r="AD39" s="1001"/>
      <c r="AE39" s="653"/>
      <c r="AF39" s="653"/>
      <c r="AG39" s="748"/>
      <c r="AH39" s="1055" t="s">
        <v>415</v>
      </c>
      <c r="AI39" s="1001"/>
      <c r="AJ39" s="1001"/>
      <c r="AK39" s="748"/>
      <c r="AL39" s="748"/>
      <c r="AM39" s="594"/>
      <c r="AN39" s="1055" t="s">
        <v>412</v>
      </c>
      <c r="AO39" s="1001"/>
      <c r="AP39" s="1001"/>
      <c r="AQ39" s="756"/>
      <c r="AR39" s="756"/>
      <c r="AS39" s="1058" t="s">
        <v>413</v>
      </c>
      <c r="AT39" s="1058"/>
      <c r="AU39" s="1058"/>
      <c r="AV39" s="1058"/>
      <c r="AW39" s="756"/>
      <c r="AX39" s="227"/>
      <c r="AY39" s="222"/>
    </row>
    <row r="40" spans="2:63" ht="10" customHeight="1">
      <c r="B40" s="1023"/>
      <c r="C40" s="1024"/>
      <c r="D40" s="1029"/>
      <c r="E40" s="1030"/>
      <c r="F40" s="444"/>
      <c r="G40" s="1033"/>
      <c r="H40" s="1033"/>
      <c r="I40" s="1033"/>
      <c r="J40" s="1033"/>
      <c r="K40" s="1033"/>
      <c r="L40" s="1033"/>
      <c r="M40" s="744"/>
      <c r="N40" s="760"/>
      <c r="O40" s="760"/>
      <c r="P40" s="1004"/>
      <c r="Q40" s="1004"/>
      <c r="R40" s="1004"/>
      <c r="S40" s="760"/>
      <c r="T40" s="757"/>
      <c r="U40" s="757"/>
      <c r="V40" s="1004"/>
      <c r="W40" s="1004"/>
      <c r="X40" s="1004"/>
      <c r="Y40" s="757"/>
      <c r="Z40" s="757"/>
      <c r="AA40" s="757"/>
      <c r="AB40" s="1004"/>
      <c r="AC40" s="1004"/>
      <c r="AD40" s="1004"/>
      <c r="AE40" s="757"/>
      <c r="AF40" s="757"/>
      <c r="AG40" s="744"/>
      <c r="AH40" s="1004"/>
      <c r="AI40" s="1004"/>
      <c r="AJ40" s="1004"/>
      <c r="AK40" s="744"/>
      <c r="AL40" s="744"/>
      <c r="AM40" s="744"/>
      <c r="AN40" s="1004"/>
      <c r="AO40" s="1004"/>
      <c r="AP40" s="1004"/>
      <c r="AQ40" s="760"/>
      <c r="AR40" s="760"/>
      <c r="AS40" s="1057"/>
      <c r="AT40" s="1057"/>
      <c r="AU40" s="1057"/>
      <c r="AV40" s="1057"/>
      <c r="AW40" s="760"/>
      <c r="AX40" s="223"/>
      <c r="AY40" s="222"/>
    </row>
    <row r="41" spans="2:63" ht="20.149999999999999" customHeight="1">
      <c r="B41" s="1023"/>
      <c r="C41" s="1024"/>
      <c r="D41" s="1029"/>
      <c r="E41" s="1030"/>
      <c r="F41" s="443"/>
      <c r="G41" s="26"/>
      <c r="H41" s="26"/>
      <c r="I41" s="26"/>
      <c r="J41" s="26"/>
      <c r="K41" s="26"/>
      <c r="L41" s="26"/>
      <c r="M41" s="26"/>
      <c r="N41" s="1048"/>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049"/>
      <c r="AY41" s="27"/>
    </row>
    <row r="42" spans="2:63" ht="20.149999999999999" customHeight="1">
      <c r="B42" s="1023"/>
      <c r="C42" s="1024"/>
      <c r="D42" s="1029"/>
      <c r="E42" s="1030"/>
      <c r="F42" s="443"/>
      <c r="G42" s="597"/>
      <c r="H42" s="752"/>
      <c r="I42" s="1050" t="s">
        <v>414</v>
      </c>
      <c r="J42" s="1050"/>
      <c r="K42" s="1050"/>
      <c r="L42" s="1050"/>
      <c r="M42" s="26"/>
      <c r="N42" s="1036"/>
      <c r="O42" s="1037"/>
      <c r="P42" s="1037"/>
      <c r="Q42" s="1037"/>
      <c r="R42" s="1037"/>
      <c r="S42" s="1037"/>
      <c r="T42" s="1037"/>
      <c r="U42" s="1037"/>
      <c r="V42" s="1037"/>
      <c r="W42" s="1037"/>
      <c r="X42" s="1037"/>
      <c r="Y42" s="1037"/>
      <c r="Z42" s="1037"/>
      <c r="AA42" s="1037"/>
      <c r="AB42" s="1037"/>
      <c r="AC42" s="1037"/>
      <c r="AD42" s="1037"/>
      <c r="AE42" s="1037"/>
      <c r="AF42" s="1037"/>
      <c r="AG42" s="1037"/>
      <c r="AH42" s="1037"/>
      <c r="AI42" s="1037"/>
      <c r="AJ42" s="1037"/>
      <c r="AK42" s="1037"/>
      <c r="AL42" s="1037"/>
      <c r="AM42" s="1037"/>
      <c r="AN42" s="1037"/>
      <c r="AO42" s="1037"/>
      <c r="AP42" s="1037"/>
      <c r="AQ42" s="1037"/>
      <c r="AR42" s="1037"/>
      <c r="AS42" s="1037"/>
      <c r="AT42" s="1037"/>
      <c r="AU42" s="1037"/>
      <c r="AV42" s="1037"/>
      <c r="AW42" s="1037"/>
      <c r="AX42" s="1037"/>
      <c r="AY42" s="27"/>
    </row>
    <row r="43" spans="2:63" ht="20.149999999999999" customHeight="1">
      <c r="B43" s="1023"/>
      <c r="C43" s="1024"/>
      <c r="D43" s="1029"/>
      <c r="E43" s="1030"/>
      <c r="F43" s="443"/>
      <c r="G43" s="26"/>
      <c r="H43" s="26"/>
      <c r="I43" s="26"/>
      <c r="J43" s="26"/>
      <c r="K43" s="26"/>
      <c r="L43" s="26"/>
      <c r="M43" s="26"/>
      <c r="N43" s="1036"/>
      <c r="O43" s="1037"/>
      <c r="P43" s="1037"/>
      <c r="Q43" s="1037"/>
      <c r="R43" s="1037"/>
      <c r="S43" s="1037"/>
      <c r="T43" s="1037"/>
      <c r="U43" s="1037"/>
      <c r="V43" s="1037"/>
      <c r="W43" s="1037"/>
      <c r="X43" s="1037"/>
      <c r="Y43" s="1037"/>
      <c r="Z43" s="1037"/>
      <c r="AA43" s="1037"/>
      <c r="AB43" s="1037"/>
      <c r="AC43" s="1037"/>
      <c r="AD43" s="1037"/>
      <c r="AE43" s="1037"/>
      <c r="AF43" s="1037"/>
      <c r="AG43" s="1037"/>
      <c r="AH43" s="1122"/>
      <c r="AI43" s="1122"/>
      <c r="AJ43" s="1122"/>
      <c r="AK43" s="1122"/>
      <c r="AL43" s="1122"/>
      <c r="AM43" s="1122"/>
      <c r="AN43" s="1122"/>
      <c r="AO43" s="1122"/>
      <c r="AP43" s="1122"/>
      <c r="AQ43" s="1122"/>
      <c r="AR43" s="1122"/>
      <c r="AS43" s="1122"/>
      <c r="AT43" s="1037"/>
      <c r="AU43" s="1037"/>
      <c r="AV43" s="1037"/>
      <c r="AW43" s="1037"/>
      <c r="AX43" s="1037"/>
      <c r="AY43" s="27"/>
    </row>
    <row r="44" spans="2:63" ht="20.149999999999999" customHeight="1" thickBot="1">
      <c r="B44" s="1025"/>
      <c r="C44" s="1026"/>
      <c r="D44" s="1042"/>
      <c r="E44" s="1043"/>
      <c r="F44" s="446"/>
      <c r="G44" s="192"/>
      <c r="H44" s="192"/>
      <c r="I44" s="192"/>
      <c r="J44" s="192"/>
      <c r="K44" s="192"/>
      <c r="L44" s="192"/>
      <c r="M44" s="192"/>
      <c r="N44" s="228"/>
      <c r="O44" s="228"/>
      <c r="P44" s="228"/>
      <c r="Q44" s="228"/>
      <c r="R44" s="228"/>
      <c r="S44" s="228"/>
      <c r="T44" s="228"/>
      <c r="U44" s="228"/>
      <c r="V44" s="228"/>
      <c r="W44" s="1051" t="s">
        <v>26</v>
      </c>
      <c r="X44" s="1052"/>
      <c r="Y44" s="1052"/>
      <c r="Z44" s="1052"/>
      <c r="AA44" s="1052"/>
      <c r="AB44" s="1052"/>
      <c r="AC44" s="1052"/>
      <c r="AD44" s="1052"/>
      <c r="AE44" s="1052"/>
      <c r="AF44" s="1052"/>
      <c r="AG44" s="1052"/>
      <c r="AH44" s="1053" t="s">
        <v>531</v>
      </c>
      <c r="AI44" s="1053"/>
      <c r="AJ44" s="1053"/>
      <c r="AK44" s="1053"/>
      <c r="AL44" s="1053"/>
      <c r="AM44" s="1053"/>
      <c r="AN44" s="1053"/>
      <c r="AO44" s="1053"/>
      <c r="AP44" s="1053"/>
      <c r="AQ44" s="1053"/>
      <c r="AR44" s="1053"/>
      <c r="AS44" s="1053"/>
      <c r="AT44" s="590"/>
      <c r="AU44" s="590"/>
      <c r="AV44" s="590"/>
      <c r="AW44" s="590"/>
      <c r="AX44" s="228"/>
      <c r="AY44" s="229"/>
    </row>
    <row r="45" spans="2:63" ht="13.5" thickBo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row>
    <row r="46" spans="2:63" s="2" customFormat="1" ht="11.15" customHeight="1">
      <c r="B46" s="1059" t="s">
        <v>32</v>
      </c>
      <c r="C46" s="1060"/>
      <c r="D46" s="1060"/>
      <c r="E46" s="1061"/>
      <c r="F46" s="766"/>
      <c r="G46" s="1065" t="s">
        <v>7</v>
      </c>
      <c r="H46" s="1066"/>
      <c r="I46" s="1066"/>
      <c r="J46" s="1066"/>
      <c r="K46" s="1066"/>
      <c r="L46" s="1066"/>
      <c r="M46" s="1066"/>
      <c r="N46" s="767"/>
      <c r="O46" s="768"/>
      <c r="P46" s="1068" t="s">
        <v>46</v>
      </c>
      <c r="Q46" s="1069"/>
      <c r="R46" s="1069"/>
      <c r="S46" s="1069"/>
      <c r="T46" s="1069"/>
      <c r="U46" s="1069"/>
      <c r="V46" s="1069"/>
      <c r="W46" s="769"/>
      <c r="X46" s="770"/>
      <c r="Y46" s="785"/>
      <c r="Z46" s="1143" t="s">
        <v>578</v>
      </c>
      <c r="AA46" s="1144"/>
      <c r="AB46" s="1144"/>
      <c r="AC46" s="1144"/>
      <c r="AD46" s="1144"/>
      <c r="AE46" s="769"/>
      <c r="AF46" s="770"/>
      <c r="AG46" s="786"/>
      <c r="AH46" s="1068" t="s">
        <v>579</v>
      </c>
      <c r="AI46" s="1065"/>
      <c r="AJ46" s="1065"/>
      <c r="AK46" s="1065"/>
      <c r="AL46" s="1065"/>
      <c r="AM46" s="787"/>
      <c r="AN46" s="775"/>
      <c r="AO46" s="775"/>
      <c r="AP46" s="776"/>
      <c r="AQ46" s="770"/>
      <c r="AR46" s="1071" t="s">
        <v>45</v>
      </c>
      <c r="AS46" s="1072"/>
      <c r="AT46" s="1072"/>
      <c r="AU46" s="1072"/>
      <c r="AV46" s="1075" t="s">
        <v>416</v>
      </c>
      <c r="AW46" s="1076"/>
      <c r="AX46" s="1076"/>
      <c r="AY46" s="1077"/>
      <c r="BA46" s="220"/>
      <c r="BB46" s="220"/>
      <c r="BC46" s="220"/>
      <c r="BD46" s="220"/>
      <c r="BE46" s="220"/>
      <c r="BF46" s="220"/>
      <c r="BG46" s="220"/>
      <c r="BH46" s="220"/>
      <c r="BI46" s="220"/>
      <c r="BJ46" s="220"/>
      <c r="BK46" s="220"/>
    </row>
    <row r="47" spans="2:63" s="2" customFormat="1" ht="11.15" customHeight="1">
      <c r="B47" s="1062"/>
      <c r="C47" s="1063"/>
      <c r="D47" s="1063"/>
      <c r="E47" s="1064"/>
      <c r="F47" s="777"/>
      <c r="G47" s="1067"/>
      <c r="H47" s="1067"/>
      <c r="I47" s="1067"/>
      <c r="J47" s="1067"/>
      <c r="K47" s="1067"/>
      <c r="L47" s="1067"/>
      <c r="M47" s="1067"/>
      <c r="N47" s="778"/>
      <c r="O47" s="779"/>
      <c r="P47" s="1070"/>
      <c r="Q47" s="1070"/>
      <c r="R47" s="1070"/>
      <c r="S47" s="1070"/>
      <c r="T47" s="1070"/>
      <c r="U47" s="1070"/>
      <c r="V47" s="1070"/>
      <c r="W47" s="780"/>
      <c r="X47" s="770"/>
      <c r="Y47" s="788"/>
      <c r="Z47" s="1145"/>
      <c r="AA47" s="1145"/>
      <c r="AB47" s="1145"/>
      <c r="AC47" s="1145"/>
      <c r="AD47" s="1145"/>
      <c r="AE47" s="780"/>
      <c r="AF47" s="773"/>
      <c r="AG47" s="788"/>
      <c r="AH47" s="1146"/>
      <c r="AI47" s="1146"/>
      <c r="AJ47" s="1146"/>
      <c r="AK47" s="1146"/>
      <c r="AL47" s="1146"/>
      <c r="AM47" s="789"/>
      <c r="AN47" s="775"/>
      <c r="AO47" s="775"/>
      <c r="AP47" s="770"/>
      <c r="AQ47" s="770"/>
      <c r="AR47" s="1073"/>
      <c r="AS47" s="1074"/>
      <c r="AT47" s="1074"/>
      <c r="AU47" s="1074"/>
      <c r="AV47" s="1078"/>
      <c r="AW47" s="1079"/>
      <c r="AX47" s="1079"/>
      <c r="AY47" s="1080"/>
      <c r="BA47" s="220"/>
      <c r="BB47" s="220"/>
      <c r="BC47" s="220"/>
      <c r="BD47" s="220"/>
      <c r="BE47" s="220"/>
      <c r="BF47" s="220"/>
      <c r="BG47" s="220"/>
      <c r="BH47" s="220"/>
      <c r="BI47" s="220"/>
      <c r="BJ47" s="220"/>
      <c r="BK47" s="220"/>
    </row>
    <row r="48" spans="2:63" ht="12" customHeight="1">
      <c r="B48" s="1081"/>
      <c r="C48" s="1082"/>
      <c r="D48" s="1082"/>
      <c r="E48" s="1083"/>
      <c r="F48" s="1087"/>
      <c r="G48" s="1088"/>
      <c r="H48" s="1088"/>
      <c r="I48" s="1088"/>
      <c r="J48" s="1088"/>
      <c r="K48" s="1088"/>
      <c r="L48" s="1088"/>
      <c r="M48" s="1088"/>
      <c r="N48" s="1089"/>
      <c r="O48" s="1090"/>
      <c r="P48" s="1087"/>
      <c r="Q48" s="1087"/>
      <c r="R48" s="1087"/>
      <c r="S48" s="1087"/>
      <c r="T48" s="1087"/>
      <c r="U48" s="1087"/>
      <c r="V48" s="1087"/>
      <c r="W48" s="1091"/>
      <c r="X48" s="747"/>
      <c r="Y48" s="1099"/>
      <c r="Z48" s="1047"/>
      <c r="AA48" s="1047"/>
      <c r="AB48" s="1047"/>
      <c r="AC48" s="1047"/>
      <c r="AD48" s="1047"/>
      <c r="AE48" s="1093"/>
      <c r="AF48" s="753"/>
      <c r="AG48" s="1134"/>
      <c r="AH48" s="1135"/>
      <c r="AI48" s="1135"/>
      <c r="AJ48" s="1135"/>
      <c r="AK48" s="1135"/>
      <c r="AL48" s="1135"/>
      <c r="AM48" s="1136"/>
      <c r="AN48" s="601"/>
      <c r="AO48" s="601"/>
      <c r="AP48" s="591"/>
      <c r="AQ48" s="747"/>
      <c r="AR48" s="1097"/>
      <c r="AS48" s="1058"/>
      <c r="AT48" s="1058"/>
      <c r="AU48" s="1098"/>
      <c r="AV48" s="1090"/>
      <c r="AW48" s="1058"/>
      <c r="AX48" s="1058"/>
      <c r="AY48" s="1104"/>
    </row>
    <row r="49" spans="2:51" ht="12" customHeight="1">
      <c r="B49" s="1084"/>
      <c r="C49" s="1082"/>
      <c r="D49" s="1082"/>
      <c r="E49" s="1083"/>
      <c r="F49" s="1082"/>
      <c r="G49" s="1082"/>
      <c r="H49" s="1082"/>
      <c r="I49" s="1082"/>
      <c r="J49" s="1082"/>
      <c r="K49" s="1082"/>
      <c r="L49" s="1082"/>
      <c r="M49" s="1082"/>
      <c r="N49" s="1083"/>
      <c r="O49" s="1092"/>
      <c r="P49" s="962"/>
      <c r="Q49" s="962"/>
      <c r="R49" s="962"/>
      <c r="S49" s="962"/>
      <c r="T49" s="962"/>
      <c r="U49" s="962"/>
      <c r="V49" s="962"/>
      <c r="W49" s="1093"/>
      <c r="X49" s="747"/>
      <c r="Y49" s="1132"/>
      <c r="Z49" s="1047"/>
      <c r="AA49" s="1047"/>
      <c r="AB49" s="1047"/>
      <c r="AC49" s="1047"/>
      <c r="AD49" s="1047"/>
      <c r="AE49" s="1093"/>
      <c r="AF49" s="753"/>
      <c r="AG49" s="1137"/>
      <c r="AH49" s="1138"/>
      <c r="AI49" s="1138"/>
      <c r="AJ49" s="1138"/>
      <c r="AK49" s="1138"/>
      <c r="AL49" s="1138"/>
      <c r="AM49" s="1139"/>
      <c r="AN49" s="601"/>
      <c r="AO49" s="601"/>
      <c r="AP49" s="747"/>
      <c r="AQ49" s="747"/>
      <c r="AR49" s="1099"/>
      <c r="AS49" s="1057"/>
      <c r="AT49" s="1057"/>
      <c r="AU49" s="1100"/>
      <c r="AV49" s="1105"/>
      <c r="AW49" s="1106"/>
      <c r="AX49" s="1106"/>
      <c r="AY49" s="1107"/>
    </row>
    <row r="50" spans="2:51" ht="12" customHeight="1">
      <c r="B50" s="1084"/>
      <c r="C50" s="1082"/>
      <c r="D50" s="1082"/>
      <c r="E50" s="1083"/>
      <c r="F50" s="1082"/>
      <c r="G50" s="1082"/>
      <c r="H50" s="1082"/>
      <c r="I50" s="1082"/>
      <c r="J50" s="1082"/>
      <c r="K50" s="1082"/>
      <c r="L50" s="1082"/>
      <c r="M50" s="1082"/>
      <c r="N50" s="1083"/>
      <c r="O50" s="1092"/>
      <c r="P50" s="962"/>
      <c r="Q50" s="962"/>
      <c r="R50" s="962"/>
      <c r="S50" s="962"/>
      <c r="T50" s="962"/>
      <c r="U50" s="962"/>
      <c r="V50" s="962"/>
      <c r="W50" s="1093"/>
      <c r="X50" s="747"/>
      <c r="Y50" s="1132"/>
      <c r="Z50" s="1047"/>
      <c r="AA50" s="1047"/>
      <c r="AB50" s="1047"/>
      <c r="AC50" s="1047"/>
      <c r="AD50" s="1047"/>
      <c r="AE50" s="1093"/>
      <c r="AF50" s="753"/>
      <c r="AG50" s="1137"/>
      <c r="AH50" s="1138"/>
      <c r="AI50" s="1138"/>
      <c r="AJ50" s="1138"/>
      <c r="AK50" s="1138"/>
      <c r="AL50" s="1138"/>
      <c r="AM50" s="1139"/>
      <c r="AN50" s="744"/>
      <c r="AO50" s="744"/>
      <c r="AP50" s="747"/>
      <c r="AQ50" s="747"/>
      <c r="AR50" s="1099"/>
      <c r="AS50" s="1057"/>
      <c r="AT50" s="1057"/>
      <c r="AU50" s="1100"/>
      <c r="AV50" s="1105"/>
      <c r="AW50" s="1106"/>
      <c r="AX50" s="1106"/>
      <c r="AY50" s="1107"/>
    </row>
    <row r="51" spans="2:51" ht="12" customHeight="1" thickBot="1">
      <c r="B51" s="1085"/>
      <c r="C51" s="1052"/>
      <c r="D51" s="1052"/>
      <c r="E51" s="1086"/>
      <c r="F51" s="1052"/>
      <c r="G51" s="1052"/>
      <c r="H51" s="1052"/>
      <c r="I51" s="1052"/>
      <c r="J51" s="1052"/>
      <c r="K51" s="1052"/>
      <c r="L51" s="1052"/>
      <c r="M51" s="1052"/>
      <c r="N51" s="1086"/>
      <c r="O51" s="1094"/>
      <c r="P51" s="1095"/>
      <c r="Q51" s="1095"/>
      <c r="R51" s="1095"/>
      <c r="S51" s="1095"/>
      <c r="T51" s="1095"/>
      <c r="U51" s="1095"/>
      <c r="V51" s="1095"/>
      <c r="W51" s="1096"/>
      <c r="X51" s="747"/>
      <c r="Y51" s="1133"/>
      <c r="Z51" s="1095"/>
      <c r="AA51" s="1095"/>
      <c r="AB51" s="1095"/>
      <c r="AC51" s="1095"/>
      <c r="AD51" s="1095"/>
      <c r="AE51" s="1096"/>
      <c r="AF51" s="753"/>
      <c r="AG51" s="1140"/>
      <c r="AH51" s="1141"/>
      <c r="AI51" s="1141"/>
      <c r="AJ51" s="1141"/>
      <c r="AK51" s="1141"/>
      <c r="AL51" s="1141"/>
      <c r="AM51" s="1142"/>
      <c r="AN51" s="744"/>
      <c r="AO51" s="744"/>
      <c r="AP51" s="747"/>
      <c r="AQ51" s="747"/>
      <c r="AR51" s="1101"/>
      <c r="AS51" s="1102"/>
      <c r="AT51" s="1102"/>
      <c r="AU51" s="1103"/>
      <c r="AV51" s="1108"/>
      <c r="AW51" s="1102"/>
      <c r="AX51" s="1102"/>
      <c r="AY51" s="1109"/>
    </row>
    <row r="52" spans="2:51" ht="10" customHeight="1">
      <c r="B52" s="882"/>
      <c r="C52" s="882"/>
      <c r="D52" s="882"/>
      <c r="E52" s="882"/>
      <c r="F52" s="882"/>
      <c r="G52" s="882"/>
      <c r="H52" s="882"/>
      <c r="I52" s="882"/>
      <c r="J52" s="882"/>
      <c r="K52" s="882"/>
      <c r="L52" s="882"/>
      <c r="M52" s="882"/>
      <c r="N52" s="882"/>
      <c r="O52" s="882"/>
      <c r="P52" s="882"/>
      <c r="Q52" s="882"/>
      <c r="R52" s="882"/>
      <c r="S52" s="882"/>
      <c r="T52" s="882"/>
      <c r="U52" s="882"/>
      <c r="V52" s="882"/>
      <c r="W52" s="882"/>
      <c r="X52" s="882"/>
      <c r="Y52" s="882"/>
      <c r="Z52" s="882"/>
      <c r="AA52" s="882"/>
      <c r="AB52" s="882"/>
      <c r="AC52" s="882"/>
      <c r="AD52" s="882"/>
      <c r="AE52" s="882"/>
      <c r="AF52" s="760"/>
      <c r="AG52" s="760"/>
      <c r="AH52" s="760"/>
      <c r="AI52" s="760"/>
      <c r="AJ52" s="760"/>
      <c r="AK52" s="760"/>
      <c r="AL52" s="760"/>
      <c r="AM52" s="883"/>
      <c r="AN52" s="883"/>
      <c r="AO52" s="883"/>
      <c r="AP52" s="883"/>
      <c r="AQ52" s="883"/>
      <c r="AR52" s="883"/>
      <c r="AS52" s="883"/>
      <c r="AT52" s="883"/>
      <c r="AU52" s="253"/>
      <c r="AV52" s="253"/>
      <c r="AW52" s="253"/>
      <c r="AX52" s="253"/>
      <c r="AY52" s="253"/>
    </row>
    <row r="53" spans="2:51" ht="10" customHeight="1">
      <c r="B53" s="747"/>
      <c r="C53" s="747"/>
      <c r="D53" s="747"/>
      <c r="E53" s="747"/>
      <c r="F53" s="747"/>
      <c r="G53" s="747"/>
      <c r="H53" s="747"/>
      <c r="I53" s="747"/>
      <c r="J53" s="747"/>
      <c r="K53" s="747"/>
      <c r="L53" s="747"/>
      <c r="M53" s="747"/>
      <c r="N53" s="747"/>
      <c r="O53" s="747"/>
      <c r="P53" s="747"/>
      <c r="Q53" s="747"/>
      <c r="R53" s="747"/>
      <c r="S53" s="747"/>
      <c r="T53" s="747"/>
      <c r="U53" s="747"/>
      <c r="V53" s="747"/>
      <c r="W53" s="747"/>
      <c r="X53" s="747"/>
      <c r="Y53" s="747"/>
      <c r="Z53" s="747"/>
      <c r="AA53" s="747"/>
      <c r="AB53" s="747"/>
      <c r="AC53" s="747"/>
      <c r="AD53" s="747"/>
      <c r="AE53" s="747"/>
      <c r="AF53" s="760"/>
      <c r="AG53" s="760"/>
      <c r="AH53" s="760"/>
      <c r="AI53" s="760"/>
      <c r="AJ53" s="760"/>
      <c r="AK53" s="760"/>
      <c r="AL53" s="760"/>
      <c r="AM53" s="744"/>
      <c r="AN53" s="744"/>
      <c r="AO53" s="744"/>
      <c r="AP53" s="744"/>
      <c r="AQ53" s="744"/>
      <c r="AR53" s="744"/>
      <c r="AS53" s="744"/>
      <c r="AT53" s="744"/>
      <c r="AU53" s="253"/>
      <c r="AV53" s="253"/>
      <c r="AW53" s="253"/>
      <c r="AX53" s="253"/>
      <c r="AY53" s="253"/>
    </row>
    <row r="54" spans="2:51">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row>
  </sheetData>
  <sheetProtection sheet="1" selectLockedCells="1"/>
  <mergeCells count="105">
    <mergeCell ref="AV46:AY47"/>
    <mergeCell ref="B48:E51"/>
    <mergeCell ref="F48:N51"/>
    <mergeCell ref="O48:W51"/>
    <mergeCell ref="Y48:AE51"/>
    <mergeCell ref="AG48:AM51"/>
    <mergeCell ref="AR48:AU51"/>
    <mergeCell ref="AV48:AY51"/>
    <mergeCell ref="B46:E47"/>
    <mergeCell ref="G46:M47"/>
    <mergeCell ref="P46:V47"/>
    <mergeCell ref="Z46:AD47"/>
    <mergeCell ref="AH46:AL47"/>
    <mergeCell ref="AR46:AU47"/>
    <mergeCell ref="AN39:AP40"/>
    <mergeCell ref="AS39:AV40"/>
    <mergeCell ref="N41:AX41"/>
    <mergeCell ref="I42:L42"/>
    <mergeCell ref="N42:AX42"/>
    <mergeCell ref="N43:AX43"/>
    <mergeCell ref="D39:E44"/>
    <mergeCell ref="G39:L40"/>
    <mergeCell ref="P39:R40"/>
    <mergeCell ref="V39:X40"/>
    <mergeCell ref="AB39:AD40"/>
    <mergeCell ref="AH39:AJ40"/>
    <mergeCell ref="W44:AG44"/>
    <mergeCell ref="AH44:AS44"/>
    <mergeCell ref="AN27:AP28"/>
    <mergeCell ref="AN33:AP34"/>
    <mergeCell ref="AS33:AV34"/>
    <mergeCell ref="N35:AX35"/>
    <mergeCell ref="I36:L36"/>
    <mergeCell ref="N36:AX36"/>
    <mergeCell ref="N37:AX37"/>
    <mergeCell ref="D33:E38"/>
    <mergeCell ref="G33:L34"/>
    <mergeCell ref="P33:R34"/>
    <mergeCell ref="V33:X34"/>
    <mergeCell ref="AB33:AD34"/>
    <mergeCell ref="AH33:AJ34"/>
    <mergeCell ref="W38:AG38"/>
    <mergeCell ref="AH38:AS38"/>
    <mergeCell ref="I24:L24"/>
    <mergeCell ref="N24:AX24"/>
    <mergeCell ref="B21:C44"/>
    <mergeCell ref="D21:E26"/>
    <mergeCell ref="G21:M22"/>
    <mergeCell ref="P21:R22"/>
    <mergeCell ref="V21:X22"/>
    <mergeCell ref="AB21:AD22"/>
    <mergeCell ref="N25:AX25"/>
    <mergeCell ref="W26:AG26"/>
    <mergeCell ref="AH26:AS26"/>
    <mergeCell ref="D27:E32"/>
    <mergeCell ref="AS27:AV28"/>
    <mergeCell ref="N29:AX29"/>
    <mergeCell ref="I30:L30"/>
    <mergeCell ref="N30:AX30"/>
    <mergeCell ref="N31:AX31"/>
    <mergeCell ref="W32:AG32"/>
    <mergeCell ref="AH32:AS32"/>
    <mergeCell ref="G27:M28"/>
    <mergeCell ref="P27:R28"/>
    <mergeCell ref="V27:X28"/>
    <mergeCell ref="AB27:AD28"/>
    <mergeCell ref="AH27:AJ28"/>
    <mergeCell ref="C10:AX19"/>
    <mergeCell ref="E20:I20"/>
    <mergeCell ref="J20:K20"/>
    <mergeCell ref="N20:W20"/>
    <mergeCell ref="Y20:AX20"/>
    <mergeCell ref="AH21:AJ22"/>
    <mergeCell ref="AN21:AP22"/>
    <mergeCell ref="AS21:AV22"/>
    <mergeCell ref="N23:AX23"/>
    <mergeCell ref="AV5:AW5"/>
    <mergeCell ref="AX5:AY5"/>
    <mergeCell ref="B6:F8"/>
    <mergeCell ref="J6:L6"/>
    <mergeCell ref="P6:R6"/>
    <mergeCell ref="V6:X6"/>
    <mergeCell ref="AB6:AD6"/>
    <mergeCell ref="AH6:AJ6"/>
    <mergeCell ref="AN6:AP6"/>
    <mergeCell ref="AT6:AV6"/>
    <mergeCell ref="B5:F5"/>
    <mergeCell ref="H5:Q5"/>
    <mergeCell ref="S5:X5"/>
    <mergeCell ref="AO5:AS5"/>
    <mergeCell ref="AT5:AU5"/>
    <mergeCell ref="J7:L7"/>
    <mergeCell ref="P7:T7"/>
    <mergeCell ref="U7:AE7"/>
    <mergeCell ref="H8:AX8"/>
    <mergeCell ref="Z5:AM5"/>
    <mergeCell ref="B1:AY1"/>
    <mergeCell ref="BA1:BP1"/>
    <mergeCell ref="R2:AI2"/>
    <mergeCell ref="B3:F3"/>
    <mergeCell ref="G3:AY3"/>
    <mergeCell ref="B4:F4"/>
    <mergeCell ref="G4:AN4"/>
    <mergeCell ref="AO4:AS4"/>
    <mergeCell ref="AT4:AY4"/>
  </mergeCells>
  <phoneticPr fontId="3"/>
  <conditionalFormatting sqref="Z5">
    <cfRule type="expression" dxfId="134" priority="13" stopIfTrue="1">
      <formula>AND(MONTH(Z5)&lt;10,DAY(Z5)&gt;9)</formula>
    </cfRule>
    <cfRule type="expression" dxfId="133" priority="14" stopIfTrue="1">
      <formula>AND(MONTH(Z5)&lt;10,DAY(Z5)&lt;10)</formula>
    </cfRule>
    <cfRule type="expression" dxfId="132" priority="15" stopIfTrue="1">
      <formula>AND(MONTH(Z5)&gt;9,DAY(Z5)&lt;10)</formula>
    </cfRule>
  </conditionalFormatting>
  <conditionalFormatting sqref="AH26:AS26">
    <cfRule type="expression" dxfId="131" priority="10" stopIfTrue="1">
      <formula>AND(MONTH(AH26)&lt;10,DAY(AH26)&gt;9)</formula>
    </cfRule>
    <cfRule type="expression" dxfId="130" priority="11" stopIfTrue="1">
      <formula>AND(MONTH(AH26)&lt;10,DAY(AH26)&lt;10)</formula>
    </cfRule>
    <cfRule type="expression" dxfId="129" priority="12" stopIfTrue="1">
      <formula>AND(MONTH(AH26)&gt;9,DAY(AH26)&lt;10)</formula>
    </cfRule>
  </conditionalFormatting>
  <conditionalFormatting sqref="AH32:AS32">
    <cfRule type="expression" dxfId="128" priority="7" stopIfTrue="1">
      <formula>AND(MONTH(AH32)&lt;10,DAY(AH32)&gt;9)</formula>
    </cfRule>
    <cfRule type="expression" dxfId="127" priority="8" stopIfTrue="1">
      <formula>AND(MONTH(AH32)&lt;10,DAY(AH32)&lt;10)</formula>
    </cfRule>
    <cfRule type="expression" dxfId="126" priority="9" stopIfTrue="1">
      <formula>AND(MONTH(AH32)&gt;9,DAY(AH32)&lt;10)</formula>
    </cfRule>
  </conditionalFormatting>
  <conditionalFormatting sqref="AH38:AS38">
    <cfRule type="expression" dxfId="125" priority="4" stopIfTrue="1">
      <formula>AND(MONTH(AH38)&lt;10,DAY(AH38)&gt;9)</formula>
    </cfRule>
    <cfRule type="expression" dxfId="124" priority="5" stopIfTrue="1">
      <formula>AND(MONTH(AH38)&lt;10,DAY(AH38)&lt;10)</formula>
    </cfRule>
    <cfRule type="expression" dxfId="123" priority="6" stopIfTrue="1">
      <formula>AND(MONTH(AH38)&gt;9,DAY(AH38)&lt;10)</formula>
    </cfRule>
  </conditionalFormatting>
  <conditionalFormatting sqref="AH44:AS44">
    <cfRule type="expression" dxfId="122" priority="1" stopIfTrue="1">
      <formula>AND(MONTH(AH44)&lt;10,DAY(AH44)&gt;9)</formula>
    </cfRule>
    <cfRule type="expression" dxfId="121" priority="2" stopIfTrue="1">
      <formula>AND(MONTH(AH44)&lt;10,DAY(AH44)&lt;10)</formula>
    </cfRule>
    <cfRule type="expression" dxfId="120" priority="3" stopIfTrue="1">
      <formula>AND(MONTH(AH44)&gt;9,DAY(AH44)&lt;10)</formula>
    </cfRule>
  </conditionalFormatting>
  <dataValidations count="2">
    <dataValidation type="list" allowBlank="1" showInputMessage="1" showErrorMessage="1" sqref="H5" xr:uid="{00000000-0002-0000-0300-000000000000}">
      <formula1>$BK$5:$BK$8</formula1>
    </dataValidation>
    <dataValidation type="list" allowBlank="1" showInputMessage="1" showErrorMessage="1" sqref="S39:S40 S21:S22 S27:S28 S33:S34" xr:uid="{00000000-0002-0000-0300-000001000000}">
      <formula1>#REF!</formula1>
    </dataValidation>
  </dataValidations>
  <pageMargins left="0.70866141732283472" right="0.11811023622047245" top="0.55118110236220474" bottom="0.55118110236220474" header="0.31496062992125984" footer="0.31496062992125984"/>
  <pageSetup paperSize="9" scale="99" orientation="portrait" r:id="rId1"/>
  <headerFooter alignWithMargins="0">
    <oddHeader>&amp;L&amp;"ＭＳ 明朝,標準"&amp;8&amp;K00-036　第1号様式（第１条関係）公共建築工事用</oddHeader>
    <oddFooter>&amp;R&amp;"ＭＳ 明朝,標準"&amp;9&amp;K00-032受注者⇔監督員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7361" r:id="rId4" name="Check Box 1">
              <controlPr defaultSize="0" autoFill="0" autoLine="0" autoPict="0">
                <anchor moveWithCells="1">
                  <from>
                    <xdr:col>13</xdr:col>
                    <xdr:colOff>50800</xdr:colOff>
                    <xdr:row>20</xdr:row>
                    <xdr:rowOff>12700</xdr:rowOff>
                  </from>
                  <to>
                    <xdr:col>15</xdr:col>
                    <xdr:colOff>69850</xdr:colOff>
                    <xdr:row>22</xdr:row>
                    <xdr:rowOff>38100</xdr:rowOff>
                  </to>
                </anchor>
              </controlPr>
            </control>
          </mc:Choice>
        </mc:AlternateContent>
        <mc:AlternateContent xmlns:mc="http://schemas.openxmlformats.org/markup-compatibility/2006">
          <mc:Choice Requires="x14">
            <control shapeId="527362" r:id="rId5" name="Check Box 2">
              <controlPr defaultSize="0" autoFill="0" autoLine="0" autoPict="0">
                <anchor moveWithCells="1">
                  <from>
                    <xdr:col>19</xdr:col>
                    <xdr:colOff>50800</xdr:colOff>
                    <xdr:row>19</xdr:row>
                    <xdr:rowOff>184150</xdr:rowOff>
                  </from>
                  <to>
                    <xdr:col>22</xdr:col>
                    <xdr:colOff>127000</xdr:colOff>
                    <xdr:row>22</xdr:row>
                    <xdr:rowOff>114300</xdr:rowOff>
                  </to>
                </anchor>
              </controlPr>
            </control>
          </mc:Choice>
        </mc:AlternateContent>
        <mc:AlternateContent xmlns:mc="http://schemas.openxmlformats.org/markup-compatibility/2006">
          <mc:Choice Requires="x14">
            <control shapeId="527363" r:id="rId6" name="Check Box 3">
              <controlPr defaultSize="0" autoFill="0" autoLine="0" autoPict="0">
                <anchor moveWithCells="1">
                  <from>
                    <xdr:col>25</xdr:col>
                    <xdr:colOff>50800</xdr:colOff>
                    <xdr:row>19</xdr:row>
                    <xdr:rowOff>184150</xdr:rowOff>
                  </from>
                  <to>
                    <xdr:col>28</xdr:col>
                    <xdr:colOff>127000</xdr:colOff>
                    <xdr:row>22</xdr:row>
                    <xdr:rowOff>114300</xdr:rowOff>
                  </to>
                </anchor>
              </controlPr>
            </control>
          </mc:Choice>
        </mc:AlternateContent>
        <mc:AlternateContent xmlns:mc="http://schemas.openxmlformats.org/markup-compatibility/2006">
          <mc:Choice Requires="x14">
            <control shapeId="527364" r:id="rId7" name="Check Box 4">
              <controlPr defaultSize="0" autoFill="0" autoLine="0" autoPict="0">
                <anchor moveWithCells="1">
                  <from>
                    <xdr:col>31</xdr:col>
                    <xdr:colOff>31750</xdr:colOff>
                    <xdr:row>19</xdr:row>
                    <xdr:rowOff>184150</xdr:rowOff>
                  </from>
                  <to>
                    <xdr:col>34</xdr:col>
                    <xdr:colOff>107950</xdr:colOff>
                    <xdr:row>22</xdr:row>
                    <xdr:rowOff>114300</xdr:rowOff>
                  </to>
                </anchor>
              </controlPr>
            </control>
          </mc:Choice>
        </mc:AlternateContent>
        <mc:AlternateContent xmlns:mc="http://schemas.openxmlformats.org/markup-compatibility/2006">
          <mc:Choice Requires="x14">
            <control shapeId="527365" r:id="rId8" name="Check Box 5">
              <controlPr defaultSize="0" autoFill="0" autoLine="0" autoPict="0">
                <anchor moveWithCells="1">
                  <from>
                    <xdr:col>37</xdr:col>
                    <xdr:colOff>31750</xdr:colOff>
                    <xdr:row>19</xdr:row>
                    <xdr:rowOff>184150</xdr:rowOff>
                  </from>
                  <to>
                    <xdr:col>40</xdr:col>
                    <xdr:colOff>107950</xdr:colOff>
                    <xdr:row>22</xdr:row>
                    <xdr:rowOff>114300</xdr:rowOff>
                  </to>
                </anchor>
              </controlPr>
            </control>
          </mc:Choice>
        </mc:AlternateContent>
        <mc:AlternateContent xmlns:mc="http://schemas.openxmlformats.org/markup-compatibility/2006">
          <mc:Choice Requires="x14">
            <control shapeId="527366" r:id="rId9" name="Check Box 6">
              <controlPr defaultSize="0" autoFill="0" autoLine="0" autoPict="0">
                <anchor moveWithCells="1">
                  <from>
                    <xdr:col>6</xdr:col>
                    <xdr:colOff>69850</xdr:colOff>
                    <xdr:row>22</xdr:row>
                    <xdr:rowOff>165100</xdr:rowOff>
                  </from>
                  <to>
                    <xdr:col>9</xdr:col>
                    <xdr:colOff>146050</xdr:colOff>
                    <xdr:row>24</xdr:row>
                    <xdr:rowOff>107950</xdr:rowOff>
                  </to>
                </anchor>
              </controlPr>
            </control>
          </mc:Choice>
        </mc:AlternateContent>
        <mc:AlternateContent xmlns:mc="http://schemas.openxmlformats.org/markup-compatibility/2006">
          <mc:Choice Requires="x14">
            <control shapeId="527367" r:id="rId10" name="Check Box 7">
              <controlPr defaultSize="0" autoFill="0" autoLine="0" autoPict="0">
                <anchor moveWithCells="1">
                  <from>
                    <xdr:col>6</xdr:col>
                    <xdr:colOff>69850</xdr:colOff>
                    <xdr:row>40</xdr:row>
                    <xdr:rowOff>152400</xdr:rowOff>
                  </from>
                  <to>
                    <xdr:col>9</xdr:col>
                    <xdr:colOff>127000</xdr:colOff>
                    <xdr:row>42</xdr:row>
                    <xdr:rowOff>107950</xdr:rowOff>
                  </to>
                </anchor>
              </controlPr>
            </control>
          </mc:Choice>
        </mc:AlternateContent>
        <mc:AlternateContent xmlns:mc="http://schemas.openxmlformats.org/markup-compatibility/2006">
          <mc:Choice Requires="x14">
            <control shapeId="527368" r:id="rId11" name="Check Box 8">
              <controlPr defaultSize="0" autoFill="0" autoLine="0" autoPict="0">
                <anchor moveWithCells="1">
                  <from>
                    <xdr:col>13</xdr:col>
                    <xdr:colOff>50800</xdr:colOff>
                    <xdr:row>37</xdr:row>
                    <xdr:rowOff>184150</xdr:rowOff>
                  </from>
                  <to>
                    <xdr:col>16</xdr:col>
                    <xdr:colOff>114300</xdr:colOff>
                    <xdr:row>40</xdr:row>
                    <xdr:rowOff>114300</xdr:rowOff>
                  </to>
                </anchor>
              </controlPr>
            </control>
          </mc:Choice>
        </mc:AlternateContent>
        <mc:AlternateContent xmlns:mc="http://schemas.openxmlformats.org/markup-compatibility/2006">
          <mc:Choice Requires="x14">
            <control shapeId="527369" r:id="rId12" name="Check Box 9">
              <controlPr defaultSize="0" autoFill="0" autoLine="0" autoPict="0">
                <anchor moveWithCells="1">
                  <from>
                    <xdr:col>19</xdr:col>
                    <xdr:colOff>50800</xdr:colOff>
                    <xdr:row>37</xdr:row>
                    <xdr:rowOff>184150</xdr:rowOff>
                  </from>
                  <to>
                    <xdr:col>22</xdr:col>
                    <xdr:colOff>114300</xdr:colOff>
                    <xdr:row>40</xdr:row>
                    <xdr:rowOff>107950</xdr:rowOff>
                  </to>
                </anchor>
              </controlPr>
            </control>
          </mc:Choice>
        </mc:AlternateContent>
        <mc:AlternateContent xmlns:mc="http://schemas.openxmlformats.org/markup-compatibility/2006">
          <mc:Choice Requires="x14">
            <control shapeId="527370" r:id="rId13" name="Check Box 10">
              <controlPr defaultSize="0" autoFill="0" autoLine="0" autoPict="0">
                <anchor moveWithCells="1">
                  <from>
                    <xdr:col>25</xdr:col>
                    <xdr:colOff>50800</xdr:colOff>
                    <xdr:row>37</xdr:row>
                    <xdr:rowOff>184150</xdr:rowOff>
                  </from>
                  <to>
                    <xdr:col>28</xdr:col>
                    <xdr:colOff>114300</xdr:colOff>
                    <xdr:row>40</xdr:row>
                    <xdr:rowOff>107950</xdr:rowOff>
                  </to>
                </anchor>
              </controlPr>
            </control>
          </mc:Choice>
        </mc:AlternateContent>
        <mc:AlternateContent xmlns:mc="http://schemas.openxmlformats.org/markup-compatibility/2006">
          <mc:Choice Requires="x14">
            <control shapeId="527371" r:id="rId14" name="Check Box 11">
              <controlPr defaultSize="0" autoFill="0" autoLine="0" autoPict="0">
                <anchor moveWithCells="1">
                  <from>
                    <xdr:col>31</xdr:col>
                    <xdr:colOff>31750</xdr:colOff>
                    <xdr:row>37</xdr:row>
                    <xdr:rowOff>184150</xdr:rowOff>
                  </from>
                  <to>
                    <xdr:col>34</xdr:col>
                    <xdr:colOff>88900</xdr:colOff>
                    <xdr:row>40</xdr:row>
                    <xdr:rowOff>107950</xdr:rowOff>
                  </to>
                </anchor>
              </controlPr>
            </control>
          </mc:Choice>
        </mc:AlternateContent>
        <mc:AlternateContent xmlns:mc="http://schemas.openxmlformats.org/markup-compatibility/2006">
          <mc:Choice Requires="x14">
            <control shapeId="527372" r:id="rId15" name="Check Box 12">
              <controlPr defaultSize="0" autoFill="0" autoLine="0" autoPict="0">
                <anchor moveWithCells="1">
                  <from>
                    <xdr:col>37</xdr:col>
                    <xdr:colOff>31750</xdr:colOff>
                    <xdr:row>37</xdr:row>
                    <xdr:rowOff>184150</xdr:rowOff>
                  </from>
                  <to>
                    <xdr:col>40</xdr:col>
                    <xdr:colOff>88900</xdr:colOff>
                    <xdr:row>40</xdr:row>
                    <xdr:rowOff>107950</xdr:rowOff>
                  </to>
                </anchor>
              </controlPr>
            </control>
          </mc:Choice>
        </mc:AlternateContent>
        <mc:AlternateContent xmlns:mc="http://schemas.openxmlformats.org/markup-compatibility/2006">
          <mc:Choice Requires="x14">
            <control shapeId="527373" r:id="rId16" name="Check Box 13">
              <controlPr defaultSize="0" autoFill="0" autoLine="0" autoPict="0">
                <anchor moveWithCells="1">
                  <from>
                    <xdr:col>13</xdr:col>
                    <xdr:colOff>50800</xdr:colOff>
                    <xdr:row>25</xdr:row>
                    <xdr:rowOff>165100</xdr:rowOff>
                  </from>
                  <to>
                    <xdr:col>16</xdr:col>
                    <xdr:colOff>107950</xdr:colOff>
                    <xdr:row>28</xdr:row>
                    <xdr:rowOff>107950</xdr:rowOff>
                  </to>
                </anchor>
              </controlPr>
            </control>
          </mc:Choice>
        </mc:AlternateContent>
        <mc:AlternateContent xmlns:mc="http://schemas.openxmlformats.org/markup-compatibility/2006">
          <mc:Choice Requires="x14">
            <control shapeId="527374" r:id="rId17" name="Check Box 14">
              <controlPr defaultSize="0" autoFill="0" autoLine="0" autoPict="0">
                <anchor moveWithCells="1">
                  <from>
                    <xdr:col>19</xdr:col>
                    <xdr:colOff>50800</xdr:colOff>
                    <xdr:row>25</xdr:row>
                    <xdr:rowOff>165100</xdr:rowOff>
                  </from>
                  <to>
                    <xdr:col>22</xdr:col>
                    <xdr:colOff>107950</xdr:colOff>
                    <xdr:row>28</xdr:row>
                    <xdr:rowOff>107950</xdr:rowOff>
                  </to>
                </anchor>
              </controlPr>
            </control>
          </mc:Choice>
        </mc:AlternateContent>
        <mc:AlternateContent xmlns:mc="http://schemas.openxmlformats.org/markup-compatibility/2006">
          <mc:Choice Requires="x14">
            <control shapeId="527375" r:id="rId18" name="Check Box 15">
              <controlPr defaultSize="0" autoFill="0" autoLine="0" autoPict="0">
                <anchor moveWithCells="1">
                  <from>
                    <xdr:col>25</xdr:col>
                    <xdr:colOff>50800</xdr:colOff>
                    <xdr:row>25</xdr:row>
                    <xdr:rowOff>165100</xdr:rowOff>
                  </from>
                  <to>
                    <xdr:col>28</xdr:col>
                    <xdr:colOff>107950</xdr:colOff>
                    <xdr:row>28</xdr:row>
                    <xdr:rowOff>107950</xdr:rowOff>
                  </to>
                </anchor>
              </controlPr>
            </control>
          </mc:Choice>
        </mc:AlternateContent>
        <mc:AlternateContent xmlns:mc="http://schemas.openxmlformats.org/markup-compatibility/2006">
          <mc:Choice Requires="x14">
            <control shapeId="527376" r:id="rId19" name="Check Box 16">
              <controlPr defaultSize="0" autoFill="0" autoLine="0" autoPict="0">
                <anchor moveWithCells="1">
                  <from>
                    <xdr:col>31</xdr:col>
                    <xdr:colOff>31750</xdr:colOff>
                    <xdr:row>25</xdr:row>
                    <xdr:rowOff>165100</xdr:rowOff>
                  </from>
                  <to>
                    <xdr:col>34</xdr:col>
                    <xdr:colOff>76200</xdr:colOff>
                    <xdr:row>28</xdr:row>
                    <xdr:rowOff>107950</xdr:rowOff>
                  </to>
                </anchor>
              </controlPr>
            </control>
          </mc:Choice>
        </mc:AlternateContent>
        <mc:AlternateContent xmlns:mc="http://schemas.openxmlformats.org/markup-compatibility/2006">
          <mc:Choice Requires="x14">
            <control shapeId="527377" r:id="rId20" name="Check Box 17">
              <controlPr defaultSize="0" autoFill="0" autoLine="0" autoPict="0">
                <anchor moveWithCells="1">
                  <from>
                    <xdr:col>37</xdr:col>
                    <xdr:colOff>31750</xdr:colOff>
                    <xdr:row>25</xdr:row>
                    <xdr:rowOff>165100</xdr:rowOff>
                  </from>
                  <to>
                    <xdr:col>40</xdr:col>
                    <xdr:colOff>76200</xdr:colOff>
                    <xdr:row>28</xdr:row>
                    <xdr:rowOff>107950</xdr:rowOff>
                  </to>
                </anchor>
              </controlPr>
            </control>
          </mc:Choice>
        </mc:AlternateContent>
        <mc:AlternateContent xmlns:mc="http://schemas.openxmlformats.org/markup-compatibility/2006">
          <mc:Choice Requires="x14">
            <control shapeId="527378" r:id="rId21" name="Check Box 18">
              <controlPr defaultSize="0" autoFill="0" autoLine="0" autoPict="0">
                <anchor moveWithCells="1">
                  <from>
                    <xdr:col>6</xdr:col>
                    <xdr:colOff>69850</xdr:colOff>
                    <xdr:row>28</xdr:row>
                    <xdr:rowOff>146050</xdr:rowOff>
                  </from>
                  <to>
                    <xdr:col>9</xdr:col>
                    <xdr:colOff>146050</xdr:colOff>
                    <xdr:row>30</xdr:row>
                    <xdr:rowOff>88900</xdr:rowOff>
                  </to>
                </anchor>
              </controlPr>
            </control>
          </mc:Choice>
        </mc:AlternateContent>
        <mc:AlternateContent xmlns:mc="http://schemas.openxmlformats.org/markup-compatibility/2006">
          <mc:Choice Requires="x14">
            <control shapeId="527379" r:id="rId22" name="Check Box 19">
              <controlPr defaultSize="0" autoFill="0" autoLine="0" autoPict="0">
                <anchor moveWithCells="1">
                  <from>
                    <xdr:col>13</xdr:col>
                    <xdr:colOff>50800</xdr:colOff>
                    <xdr:row>31</xdr:row>
                    <xdr:rowOff>165100</xdr:rowOff>
                  </from>
                  <to>
                    <xdr:col>16</xdr:col>
                    <xdr:colOff>114300</xdr:colOff>
                    <xdr:row>34</xdr:row>
                    <xdr:rowOff>107950</xdr:rowOff>
                  </to>
                </anchor>
              </controlPr>
            </control>
          </mc:Choice>
        </mc:AlternateContent>
        <mc:AlternateContent xmlns:mc="http://schemas.openxmlformats.org/markup-compatibility/2006">
          <mc:Choice Requires="x14">
            <control shapeId="527380" r:id="rId23" name="Check Box 20">
              <controlPr defaultSize="0" autoFill="0" autoLine="0" autoPict="0">
                <anchor moveWithCells="1">
                  <from>
                    <xdr:col>19</xdr:col>
                    <xdr:colOff>50800</xdr:colOff>
                    <xdr:row>31</xdr:row>
                    <xdr:rowOff>152400</xdr:rowOff>
                  </from>
                  <to>
                    <xdr:col>21</xdr:col>
                    <xdr:colOff>38100</xdr:colOff>
                    <xdr:row>34</xdr:row>
                    <xdr:rowOff>107950</xdr:rowOff>
                  </to>
                </anchor>
              </controlPr>
            </control>
          </mc:Choice>
        </mc:AlternateContent>
        <mc:AlternateContent xmlns:mc="http://schemas.openxmlformats.org/markup-compatibility/2006">
          <mc:Choice Requires="x14">
            <control shapeId="527381" r:id="rId24" name="Check Box 21">
              <controlPr defaultSize="0" autoFill="0" autoLine="0" autoPict="0">
                <anchor moveWithCells="1">
                  <from>
                    <xdr:col>25</xdr:col>
                    <xdr:colOff>50800</xdr:colOff>
                    <xdr:row>31</xdr:row>
                    <xdr:rowOff>152400</xdr:rowOff>
                  </from>
                  <to>
                    <xdr:col>28</xdr:col>
                    <xdr:colOff>114300</xdr:colOff>
                    <xdr:row>34</xdr:row>
                    <xdr:rowOff>107950</xdr:rowOff>
                  </to>
                </anchor>
              </controlPr>
            </control>
          </mc:Choice>
        </mc:AlternateContent>
        <mc:AlternateContent xmlns:mc="http://schemas.openxmlformats.org/markup-compatibility/2006">
          <mc:Choice Requires="x14">
            <control shapeId="527382" r:id="rId25" name="Check Box 22">
              <controlPr defaultSize="0" autoFill="0" autoLine="0" autoPict="0">
                <anchor moveWithCells="1">
                  <from>
                    <xdr:col>31</xdr:col>
                    <xdr:colOff>31750</xdr:colOff>
                    <xdr:row>31</xdr:row>
                    <xdr:rowOff>152400</xdr:rowOff>
                  </from>
                  <to>
                    <xdr:col>34</xdr:col>
                    <xdr:colOff>88900</xdr:colOff>
                    <xdr:row>34</xdr:row>
                    <xdr:rowOff>107950</xdr:rowOff>
                  </to>
                </anchor>
              </controlPr>
            </control>
          </mc:Choice>
        </mc:AlternateContent>
        <mc:AlternateContent xmlns:mc="http://schemas.openxmlformats.org/markup-compatibility/2006">
          <mc:Choice Requires="x14">
            <control shapeId="527383" r:id="rId26" name="Check Box 23">
              <controlPr defaultSize="0" autoFill="0" autoLine="0" autoPict="0">
                <anchor moveWithCells="1">
                  <from>
                    <xdr:col>37</xdr:col>
                    <xdr:colOff>31750</xdr:colOff>
                    <xdr:row>31</xdr:row>
                    <xdr:rowOff>152400</xdr:rowOff>
                  </from>
                  <to>
                    <xdr:col>40</xdr:col>
                    <xdr:colOff>88900</xdr:colOff>
                    <xdr:row>34</xdr:row>
                    <xdr:rowOff>107950</xdr:rowOff>
                  </to>
                </anchor>
              </controlPr>
            </control>
          </mc:Choice>
        </mc:AlternateContent>
        <mc:AlternateContent xmlns:mc="http://schemas.openxmlformats.org/markup-compatibility/2006">
          <mc:Choice Requires="x14">
            <control shapeId="527384" r:id="rId27" name="Check Box 24">
              <controlPr defaultSize="0" autoFill="0" autoLine="0" autoPict="0">
                <anchor moveWithCells="1">
                  <from>
                    <xdr:col>6</xdr:col>
                    <xdr:colOff>69850</xdr:colOff>
                    <xdr:row>34</xdr:row>
                    <xdr:rowOff>165100</xdr:rowOff>
                  </from>
                  <to>
                    <xdr:col>9</xdr:col>
                    <xdr:colOff>146050</xdr:colOff>
                    <xdr:row>36</xdr:row>
                    <xdr:rowOff>107950</xdr:rowOff>
                  </to>
                </anchor>
              </controlPr>
            </control>
          </mc:Choice>
        </mc:AlternateContent>
        <mc:AlternateContent xmlns:mc="http://schemas.openxmlformats.org/markup-compatibility/2006">
          <mc:Choice Requires="x14">
            <control shapeId="527385" r:id="rId28" name="Option Button 25">
              <controlPr defaultSize="0" autoFill="0" autoLine="0" autoPict="0">
                <anchor moveWithCells="1">
                  <from>
                    <xdr:col>7</xdr:col>
                    <xdr:colOff>50800</xdr:colOff>
                    <xdr:row>5</xdr:row>
                    <xdr:rowOff>31750</xdr:rowOff>
                  </from>
                  <to>
                    <xdr:col>9</xdr:col>
                    <xdr:colOff>69850</xdr:colOff>
                    <xdr:row>5</xdr:row>
                    <xdr:rowOff>241300</xdr:rowOff>
                  </to>
                </anchor>
              </controlPr>
            </control>
          </mc:Choice>
        </mc:AlternateContent>
        <mc:AlternateContent xmlns:mc="http://schemas.openxmlformats.org/markup-compatibility/2006">
          <mc:Choice Requires="x14">
            <control shapeId="527386" r:id="rId29" name="Option Button 26">
              <controlPr defaultSize="0" autoFill="0" autoLine="0" autoPict="0">
                <anchor moveWithCells="1">
                  <from>
                    <xdr:col>13</xdr:col>
                    <xdr:colOff>76200</xdr:colOff>
                    <xdr:row>5</xdr:row>
                    <xdr:rowOff>31750</xdr:rowOff>
                  </from>
                  <to>
                    <xdr:col>15</xdr:col>
                    <xdr:colOff>107950</xdr:colOff>
                    <xdr:row>5</xdr:row>
                    <xdr:rowOff>228600</xdr:rowOff>
                  </to>
                </anchor>
              </controlPr>
            </control>
          </mc:Choice>
        </mc:AlternateContent>
        <mc:AlternateContent xmlns:mc="http://schemas.openxmlformats.org/markup-compatibility/2006">
          <mc:Choice Requires="x14">
            <control shapeId="527387" r:id="rId30" name="Option Button 27">
              <controlPr defaultSize="0" autoFill="0" autoLine="0" autoPict="0">
                <anchor moveWithCells="1">
                  <from>
                    <xdr:col>19</xdr:col>
                    <xdr:colOff>107950</xdr:colOff>
                    <xdr:row>5</xdr:row>
                    <xdr:rowOff>31750</xdr:rowOff>
                  </from>
                  <to>
                    <xdr:col>21</xdr:col>
                    <xdr:colOff>127000</xdr:colOff>
                    <xdr:row>5</xdr:row>
                    <xdr:rowOff>228600</xdr:rowOff>
                  </to>
                </anchor>
              </controlPr>
            </control>
          </mc:Choice>
        </mc:AlternateContent>
        <mc:AlternateContent xmlns:mc="http://schemas.openxmlformats.org/markup-compatibility/2006">
          <mc:Choice Requires="x14">
            <control shapeId="527388" r:id="rId31" name="Option Button 28">
              <controlPr defaultSize="0" autoFill="0" autoLine="0" autoPict="0">
                <anchor moveWithCells="1">
                  <from>
                    <xdr:col>7</xdr:col>
                    <xdr:colOff>50800</xdr:colOff>
                    <xdr:row>6</xdr:row>
                    <xdr:rowOff>31750</xdr:rowOff>
                  </from>
                  <to>
                    <xdr:col>9</xdr:col>
                    <xdr:colOff>76200</xdr:colOff>
                    <xdr:row>6</xdr:row>
                    <xdr:rowOff>228600</xdr:rowOff>
                  </to>
                </anchor>
              </controlPr>
            </control>
          </mc:Choice>
        </mc:AlternateContent>
        <mc:AlternateContent xmlns:mc="http://schemas.openxmlformats.org/markup-compatibility/2006">
          <mc:Choice Requires="x14">
            <control shapeId="527389" r:id="rId32" name="Option Button 29">
              <controlPr defaultSize="0" autoFill="0" autoLine="0" autoPict="0">
                <anchor moveWithCells="1">
                  <from>
                    <xdr:col>13</xdr:col>
                    <xdr:colOff>76200</xdr:colOff>
                    <xdr:row>6</xdr:row>
                    <xdr:rowOff>31750</xdr:rowOff>
                  </from>
                  <to>
                    <xdr:col>15</xdr:col>
                    <xdr:colOff>107950</xdr:colOff>
                    <xdr:row>6</xdr:row>
                    <xdr:rowOff>228600</xdr:rowOff>
                  </to>
                </anchor>
              </controlPr>
            </control>
          </mc:Choice>
        </mc:AlternateContent>
        <mc:AlternateContent xmlns:mc="http://schemas.openxmlformats.org/markup-compatibility/2006">
          <mc:Choice Requires="x14">
            <control shapeId="527390" r:id="rId33" name="Option Button 30">
              <controlPr defaultSize="0" autoFill="0" autoLine="0" autoPict="0">
                <anchor moveWithCells="1">
                  <from>
                    <xdr:col>25</xdr:col>
                    <xdr:colOff>69850</xdr:colOff>
                    <xdr:row>5</xdr:row>
                    <xdr:rowOff>31750</xdr:rowOff>
                  </from>
                  <to>
                    <xdr:col>27</xdr:col>
                    <xdr:colOff>88900</xdr:colOff>
                    <xdr:row>5</xdr:row>
                    <xdr:rowOff>228600</xdr:rowOff>
                  </to>
                </anchor>
              </controlPr>
            </control>
          </mc:Choice>
        </mc:AlternateContent>
        <mc:AlternateContent xmlns:mc="http://schemas.openxmlformats.org/markup-compatibility/2006">
          <mc:Choice Requires="x14">
            <control shapeId="527391" r:id="rId34" name="Option Button 31">
              <controlPr defaultSize="0" autoFill="0" autoLine="0" autoPict="0">
                <anchor moveWithCells="1">
                  <from>
                    <xdr:col>31</xdr:col>
                    <xdr:colOff>69850</xdr:colOff>
                    <xdr:row>5</xdr:row>
                    <xdr:rowOff>31750</xdr:rowOff>
                  </from>
                  <to>
                    <xdr:col>33</xdr:col>
                    <xdr:colOff>107950</xdr:colOff>
                    <xdr:row>5</xdr:row>
                    <xdr:rowOff>228600</xdr:rowOff>
                  </to>
                </anchor>
              </controlPr>
            </control>
          </mc:Choice>
        </mc:AlternateContent>
        <mc:AlternateContent xmlns:mc="http://schemas.openxmlformats.org/markup-compatibility/2006">
          <mc:Choice Requires="x14">
            <control shapeId="527392" r:id="rId35" name="Option Button 32">
              <controlPr defaultSize="0" autoFill="0" autoLine="0" autoPict="0">
                <anchor moveWithCells="1">
                  <from>
                    <xdr:col>37</xdr:col>
                    <xdr:colOff>69850</xdr:colOff>
                    <xdr:row>5</xdr:row>
                    <xdr:rowOff>31750</xdr:rowOff>
                  </from>
                  <to>
                    <xdr:col>39</xdr:col>
                    <xdr:colOff>107950</xdr:colOff>
                    <xdr:row>5</xdr:row>
                    <xdr:rowOff>228600</xdr:rowOff>
                  </to>
                </anchor>
              </controlPr>
            </control>
          </mc:Choice>
        </mc:AlternateContent>
        <mc:AlternateContent xmlns:mc="http://schemas.openxmlformats.org/markup-compatibility/2006">
          <mc:Choice Requires="x14">
            <control shapeId="527393" r:id="rId36" name="Option Button 33">
              <controlPr defaultSize="0" autoFill="0" autoLine="0" autoPict="0">
                <anchor moveWithCells="1">
                  <from>
                    <xdr:col>43</xdr:col>
                    <xdr:colOff>69850</xdr:colOff>
                    <xdr:row>5</xdr:row>
                    <xdr:rowOff>31750</xdr:rowOff>
                  </from>
                  <to>
                    <xdr:col>45</xdr:col>
                    <xdr:colOff>88900</xdr:colOff>
                    <xdr:row>5</xdr:row>
                    <xdr:rowOff>228600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B1:CB70"/>
  <sheetViews>
    <sheetView showZeros="0" view="pageBreakPreview" topLeftCell="A7" zoomScaleNormal="85" zoomScaleSheetLayoutView="100" workbookViewId="0">
      <selection activeCell="AG19" sqref="AG19:AI20"/>
    </sheetView>
  </sheetViews>
  <sheetFormatPr defaultRowHeight="11"/>
  <cols>
    <col min="1" max="1" width="6.08984375" style="3" customWidth="1"/>
    <col min="2" max="10" width="2.6328125" style="3" customWidth="1"/>
    <col min="11" max="11" width="2.36328125" style="3" customWidth="1"/>
    <col min="12" max="60" width="2.08984375" style="3" customWidth="1"/>
    <col min="61" max="61" width="2.6328125" style="3" customWidth="1"/>
    <col min="62" max="62" width="2.6328125" style="3" hidden="1" customWidth="1"/>
    <col min="63" max="67" width="2.6328125" style="3" customWidth="1"/>
    <col min="68" max="68" width="23.08984375" style="3" customWidth="1"/>
    <col min="69" max="70" width="2.6328125" style="3" customWidth="1"/>
    <col min="71" max="71" width="5.6328125" style="3" customWidth="1"/>
    <col min="72" max="72" width="2.6328125" style="3" customWidth="1"/>
    <col min="73" max="73" width="11" style="3" customWidth="1"/>
    <col min="74" max="78" width="2.6328125" style="3" customWidth="1"/>
    <col min="79" max="95" width="3.6328125" style="3" customWidth="1"/>
    <col min="96" max="256" width="9" style="3"/>
    <col min="257" max="265" width="2.6328125" style="3" customWidth="1"/>
    <col min="266" max="266" width="2.36328125" style="3" customWidth="1"/>
    <col min="267" max="315" width="2.08984375" style="3" customWidth="1"/>
    <col min="316" max="334" width="2.6328125" style="3" customWidth="1"/>
    <col min="335" max="351" width="3.6328125" style="3" customWidth="1"/>
    <col min="352" max="512" width="9" style="3"/>
    <col min="513" max="521" width="2.6328125" style="3" customWidth="1"/>
    <col min="522" max="522" width="2.36328125" style="3" customWidth="1"/>
    <col min="523" max="571" width="2.08984375" style="3" customWidth="1"/>
    <col min="572" max="590" width="2.6328125" style="3" customWidth="1"/>
    <col min="591" max="607" width="3.6328125" style="3" customWidth="1"/>
    <col min="608" max="768" width="9" style="3"/>
    <col min="769" max="777" width="2.6328125" style="3" customWidth="1"/>
    <col min="778" max="778" width="2.36328125" style="3" customWidth="1"/>
    <col min="779" max="827" width="2.08984375" style="3" customWidth="1"/>
    <col min="828" max="846" width="2.6328125" style="3" customWidth="1"/>
    <col min="847" max="863" width="3.6328125" style="3" customWidth="1"/>
    <col min="864" max="1024" width="9" style="3"/>
    <col min="1025" max="1033" width="2.6328125" style="3" customWidth="1"/>
    <col min="1034" max="1034" width="2.36328125" style="3" customWidth="1"/>
    <col min="1035" max="1083" width="2.08984375" style="3" customWidth="1"/>
    <col min="1084" max="1102" width="2.6328125" style="3" customWidth="1"/>
    <col min="1103" max="1119" width="3.6328125" style="3" customWidth="1"/>
    <col min="1120" max="1280" width="9" style="3"/>
    <col min="1281" max="1289" width="2.6328125" style="3" customWidth="1"/>
    <col min="1290" max="1290" width="2.36328125" style="3" customWidth="1"/>
    <col min="1291" max="1339" width="2.08984375" style="3" customWidth="1"/>
    <col min="1340" max="1358" width="2.6328125" style="3" customWidth="1"/>
    <col min="1359" max="1375" width="3.6328125" style="3" customWidth="1"/>
    <col min="1376" max="1536" width="9" style="3"/>
    <col min="1537" max="1545" width="2.6328125" style="3" customWidth="1"/>
    <col min="1546" max="1546" width="2.36328125" style="3" customWidth="1"/>
    <col min="1547" max="1595" width="2.08984375" style="3" customWidth="1"/>
    <col min="1596" max="1614" width="2.6328125" style="3" customWidth="1"/>
    <col min="1615" max="1631" width="3.6328125" style="3" customWidth="1"/>
    <col min="1632" max="1792" width="9" style="3"/>
    <col min="1793" max="1801" width="2.6328125" style="3" customWidth="1"/>
    <col min="1802" max="1802" width="2.36328125" style="3" customWidth="1"/>
    <col min="1803" max="1851" width="2.08984375" style="3" customWidth="1"/>
    <col min="1852" max="1870" width="2.6328125" style="3" customWidth="1"/>
    <col min="1871" max="1887" width="3.6328125" style="3" customWidth="1"/>
    <col min="1888" max="2048" width="9" style="3"/>
    <col min="2049" max="2057" width="2.6328125" style="3" customWidth="1"/>
    <col min="2058" max="2058" width="2.36328125" style="3" customWidth="1"/>
    <col min="2059" max="2107" width="2.08984375" style="3" customWidth="1"/>
    <col min="2108" max="2126" width="2.6328125" style="3" customWidth="1"/>
    <col min="2127" max="2143" width="3.6328125" style="3" customWidth="1"/>
    <col min="2144" max="2304" width="9" style="3"/>
    <col min="2305" max="2313" width="2.6328125" style="3" customWidth="1"/>
    <col min="2314" max="2314" width="2.36328125" style="3" customWidth="1"/>
    <col min="2315" max="2363" width="2.08984375" style="3" customWidth="1"/>
    <col min="2364" max="2382" width="2.6328125" style="3" customWidth="1"/>
    <col min="2383" max="2399" width="3.6328125" style="3" customWidth="1"/>
    <col min="2400" max="2560" width="9" style="3"/>
    <col min="2561" max="2569" width="2.6328125" style="3" customWidth="1"/>
    <col min="2570" max="2570" width="2.36328125" style="3" customWidth="1"/>
    <col min="2571" max="2619" width="2.08984375" style="3" customWidth="1"/>
    <col min="2620" max="2638" width="2.6328125" style="3" customWidth="1"/>
    <col min="2639" max="2655" width="3.6328125" style="3" customWidth="1"/>
    <col min="2656" max="2816" width="9" style="3"/>
    <col min="2817" max="2825" width="2.6328125" style="3" customWidth="1"/>
    <col min="2826" max="2826" width="2.36328125" style="3" customWidth="1"/>
    <col min="2827" max="2875" width="2.08984375" style="3" customWidth="1"/>
    <col min="2876" max="2894" width="2.6328125" style="3" customWidth="1"/>
    <col min="2895" max="2911" width="3.6328125" style="3" customWidth="1"/>
    <col min="2912" max="3072" width="9" style="3"/>
    <col min="3073" max="3081" width="2.6328125" style="3" customWidth="1"/>
    <col min="3082" max="3082" width="2.36328125" style="3" customWidth="1"/>
    <col min="3083" max="3131" width="2.08984375" style="3" customWidth="1"/>
    <col min="3132" max="3150" width="2.6328125" style="3" customWidth="1"/>
    <col min="3151" max="3167" width="3.6328125" style="3" customWidth="1"/>
    <col min="3168" max="3328" width="9" style="3"/>
    <col min="3329" max="3337" width="2.6328125" style="3" customWidth="1"/>
    <col min="3338" max="3338" width="2.36328125" style="3" customWidth="1"/>
    <col min="3339" max="3387" width="2.08984375" style="3" customWidth="1"/>
    <col min="3388" max="3406" width="2.6328125" style="3" customWidth="1"/>
    <col min="3407" max="3423" width="3.6328125" style="3" customWidth="1"/>
    <col min="3424" max="3584" width="9" style="3"/>
    <col min="3585" max="3593" width="2.6328125" style="3" customWidth="1"/>
    <col min="3594" max="3594" width="2.36328125" style="3" customWidth="1"/>
    <col min="3595" max="3643" width="2.08984375" style="3" customWidth="1"/>
    <col min="3644" max="3662" width="2.6328125" style="3" customWidth="1"/>
    <col min="3663" max="3679" width="3.6328125" style="3" customWidth="1"/>
    <col min="3680" max="3840" width="9" style="3"/>
    <col min="3841" max="3849" width="2.6328125" style="3" customWidth="1"/>
    <col min="3850" max="3850" width="2.36328125" style="3" customWidth="1"/>
    <col min="3851" max="3899" width="2.08984375" style="3" customWidth="1"/>
    <col min="3900" max="3918" width="2.6328125" style="3" customWidth="1"/>
    <col min="3919" max="3935" width="3.6328125" style="3" customWidth="1"/>
    <col min="3936" max="4096" width="9" style="3"/>
    <col min="4097" max="4105" width="2.6328125" style="3" customWidth="1"/>
    <col min="4106" max="4106" width="2.36328125" style="3" customWidth="1"/>
    <col min="4107" max="4155" width="2.08984375" style="3" customWidth="1"/>
    <col min="4156" max="4174" width="2.6328125" style="3" customWidth="1"/>
    <col min="4175" max="4191" width="3.6328125" style="3" customWidth="1"/>
    <col min="4192" max="4352" width="9" style="3"/>
    <col min="4353" max="4361" width="2.6328125" style="3" customWidth="1"/>
    <col min="4362" max="4362" width="2.36328125" style="3" customWidth="1"/>
    <col min="4363" max="4411" width="2.08984375" style="3" customWidth="1"/>
    <col min="4412" max="4430" width="2.6328125" style="3" customWidth="1"/>
    <col min="4431" max="4447" width="3.6328125" style="3" customWidth="1"/>
    <col min="4448" max="4608" width="9" style="3"/>
    <col min="4609" max="4617" width="2.6328125" style="3" customWidth="1"/>
    <col min="4618" max="4618" width="2.36328125" style="3" customWidth="1"/>
    <col min="4619" max="4667" width="2.08984375" style="3" customWidth="1"/>
    <col min="4668" max="4686" width="2.6328125" style="3" customWidth="1"/>
    <col min="4687" max="4703" width="3.6328125" style="3" customWidth="1"/>
    <col min="4704" max="4864" width="9" style="3"/>
    <col min="4865" max="4873" width="2.6328125" style="3" customWidth="1"/>
    <col min="4874" max="4874" width="2.36328125" style="3" customWidth="1"/>
    <col min="4875" max="4923" width="2.08984375" style="3" customWidth="1"/>
    <col min="4924" max="4942" width="2.6328125" style="3" customWidth="1"/>
    <col min="4943" max="4959" width="3.6328125" style="3" customWidth="1"/>
    <col min="4960" max="5120" width="9" style="3"/>
    <col min="5121" max="5129" width="2.6328125" style="3" customWidth="1"/>
    <col min="5130" max="5130" width="2.36328125" style="3" customWidth="1"/>
    <col min="5131" max="5179" width="2.08984375" style="3" customWidth="1"/>
    <col min="5180" max="5198" width="2.6328125" style="3" customWidth="1"/>
    <col min="5199" max="5215" width="3.6328125" style="3" customWidth="1"/>
    <col min="5216" max="5376" width="9" style="3"/>
    <col min="5377" max="5385" width="2.6328125" style="3" customWidth="1"/>
    <col min="5386" max="5386" width="2.36328125" style="3" customWidth="1"/>
    <col min="5387" max="5435" width="2.08984375" style="3" customWidth="1"/>
    <col min="5436" max="5454" width="2.6328125" style="3" customWidth="1"/>
    <col min="5455" max="5471" width="3.6328125" style="3" customWidth="1"/>
    <col min="5472" max="5632" width="9" style="3"/>
    <col min="5633" max="5641" width="2.6328125" style="3" customWidth="1"/>
    <col min="5642" max="5642" width="2.36328125" style="3" customWidth="1"/>
    <col min="5643" max="5691" width="2.08984375" style="3" customWidth="1"/>
    <col min="5692" max="5710" width="2.6328125" style="3" customWidth="1"/>
    <col min="5711" max="5727" width="3.6328125" style="3" customWidth="1"/>
    <col min="5728" max="5888" width="9" style="3"/>
    <col min="5889" max="5897" width="2.6328125" style="3" customWidth="1"/>
    <col min="5898" max="5898" width="2.36328125" style="3" customWidth="1"/>
    <col min="5899" max="5947" width="2.08984375" style="3" customWidth="1"/>
    <col min="5948" max="5966" width="2.6328125" style="3" customWidth="1"/>
    <col min="5967" max="5983" width="3.6328125" style="3" customWidth="1"/>
    <col min="5984" max="6144" width="9" style="3"/>
    <col min="6145" max="6153" width="2.6328125" style="3" customWidth="1"/>
    <col min="6154" max="6154" width="2.36328125" style="3" customWidth="1"/>
    <col min="6155" max="6203" width="2.08984375" style="3" customWidth="1"/>
    <col min="6204" max="6222" width="2.6328125" style="3" customWidth="1"/>
    <col min="6223" max="6239" width="3.6328125" style="3" customWidth="1"/>
    <col min="6240" max="6400" width="9" style="3"/>
    <col min="6401" max="6409" width="2.6328125" style="3" customWidth="1"/>
    <col min="6410" max="6410" width="2.36328125" style="3" customWidth="1"/>
    <col min="6411" max="6459" width="2.08984375" style="3" customWidth="1"/>
    <col min="6460" max="6478" width="2.6328125" style="3" customWidth="1"/>
    <col min="6479" max="6495" width="3.6328125" style="3" customWidth="1"/>
    <col min="6496" max="6656" width="9" style="3"/>
    <col min="6657" max="6665" width="2.6328125" style="3" customWidth="1"/>
    <col min="6666" max="6666" width="2.36328125" style="3" customWidth="1"/>
    <col min="6667" max="6715" width="2.08984375" style="3" customWidth="1"/>
    <col min="6716" max="6734" width="2.6328125" style="3" customWidth="1"/>
    <col min="6735" max="6751" width="3.6328125" style="3" customWidth="1"/>
    <col min="6752" max="6912" width="9" style="3"/>
    <col min="6913" max="6921" width="2.6328125" style="3" customWidth="1"/>
    <col min="6922" max="6922" width="2.36328125" style="3" customWidth="1"/>
    <col min="6923" max="6971" width="2.08984375" style="3" customWidth="1"/>
    <col min="6972" max="6990" width="2.6328125" style="3" customWidth="1"/>
    <col min="6991" max="7007" width="3.6328125" style="3" customWidth="1"/>
    <col min="7008" max="7168" width="9" style="3"/>
    <col min="7169" max="7177" width="2.6328125" style="3" customWidth="1"/>
    <col min="7178" max="7178" width="2.36328125" style="3" customWidth="1"/>
    <col min="7179" max="7227" width="2.08984375" style="3" customWidth="1"/>
    <col min="7228" max="7246" width="2.6328125" style="3" customWidth="1"/>
    <col min="7247" max="7263" width="3.6328125" style="3" customWidth="1"/>
    <col min="7264" max="7424" width="9" style="3"/>
    <col min="7425" max="7433" width="2.6328125" style="3" customWidth="1"/>
    <col min="7434" max="7434" width="2.36328125" style="3" customWidth="1"/>
    <col min="7435" max="7483" width="2.08984375" style="3" customWidth="1"/>
    <col min="7484" max="7502" width="2.6328125" style="3" customWidth="1"/>
    <col min="7503" max="7519" width="3.6328125" style="3" customWidth="1"/>
    <col min="7520" max="7680" width="9" style="3"/>
    <col min="7681" max="7689" width="2.6328125" style="3" customWidth="1"/>
    <col min="7690" max="7690" width="2.36328125" style="3" customWidth="1"/>
    <col min="7691" max="7739" width="2.08984375" style="3" customWidth="1"/>
    <col min="7740" max="7758" width="2.6328125" style="3" customWidth="1"/>
    <col min="7759" max="7775" width="3.6328125" style="3" customWidth="1"/>
    <col min="7776" max="7936" width="9" style="3"/>
    <col min="7937" max="7945" width="2.6328125" style="3" customWidth="1"/>
    <col min="7946" max="7946" width="2.36328125" style="3" customWidth="1"/>
    <col min="7947" max="7995" width="2.08984375" style="3" customWidth="1"/>
    <col min="7996" max="8014" width="2.6328125" style="3" customWidth="1"/>
    <col min="8015" max="8031" width="3.6328125" style="3" customWidth="1"/>
    <col min="8032" max="8192" width="9" style="3"/>
    <col min="8193" max="8201" width="2.6328125" style="3" customWidth="1"/>
    <col min="8202" max="8202" width="2.36328125" style="3" customWidth="1"/>
    <col min="8203" max="8251" width="2.08984375" style="3" customWidth="1"/>
    <col min="8252" max="8270" width="2.6328125" style="3" customWidth="1"/>
    <col min="8271" max="8287" width="3.6328125" style="3" customWidth="1"/>
    <col min="8288" max="8448" width="9" style="3"/>
    <col min="8449" max="8457" width="2.6328125" style="3" customWidth="1"/>
    <col min="8458" max="8458" width="2.36328125" style="3" customWidth="1"/>
    <col min="8459" max="8507" width="2.08984375" style="3" customWidth="1"/>
    <col min="8508" max="8526" width="2.6328125" style="3" customWidth="1"/>
    <col min="8527" max="8543" width="3.6328125" style="3" customWidth="1"/>
    <col min="8544" max="8704" width="9" style="3"/>
    <col min="8705" max="8713" width="2.6328125" style="3" customWidth="1"/>
    <col min="8714" max="8714" width="2.36328125" style="3" customWidth="1"/>
    <col min="8715" max="8763" width="2.08984375" style="3" customWidth="1"/>
    <col min="8764" max="8782" width="2.6328125" style="3" customWidth="1"/>
    <col min="8783" max="8799" width="3.6328125" style="3" customWidth="1"/>
    <col min="8800" max="8960" width="9" style="3"/>
    <col min="8961" max="8969" width="2.6328125" style="3" customWidth="1"/>
    <col min="8970" max="8970" width="2.36328125" style="3" customWidth="1"/>
    <col min="8971" max="9019" width="2.08984375" style="3" customWidth="1"/>
    <col min="9020" max="9038" width="2.6328125" style="3" customWidth="1"/>
    <col min="9039" max="9055" width="3.6328125" style="3" customWidth="1"/>
    <col min="9056" max="9216" width="9" style="3"/>
    <col min="9217" max="9225" width="2.6328125" style="3" customWidth="1"/>
    <col min="9226" max="9226" width="2.36328125" style="3" customWidth="1"/>
    <col min="9227" max="9275" width="2.08984375" style="3" customWidth="1"/>
    <col min="9276" max="9294" width="2.6328125" style="3" customWidth="1"/>
    <col min="9295" max="9311" width="3.6328125" style="3" customWidth="1"/>
    <col min="9312" max="9472" width="9" style="3"/>
    <col min="9473" max="9481" width="2.6328125" style="3" customWidth="1"/>
    <col min="9482" max="9482" width="2.36328125" style="3" customWidth="1"/>
    <col min="9483" max="9531" width="2.08984375" style="3" customWidth="1"/>
    <col min="9532" max="9550" width="2.6328125" style="3" customWidth="1"/>
    <col min="9551" max="9567" width="3.6328125" style="3" customWidth="1"/>
    <col min="9568" max="9728" width="9" style="3"/>
    <col min="9729" max="9737" width="2.6328125" style="3" customWidth="1"/>
    <col min="9738" max="9738" width="2.36328125" style="3" customWidth="1"/>
    <col min="9739" max="9787" width="2.08984375" style="3" customWidth="1"/>
    <col min="9788" max="9806" width="2.6328125" style="3" customWidth="1"/>
    <col min="9807" max="9823" width="3.6328125" style="3" customWidth="1"/>
    <col min="9824" max="9984" width="9" style="3"/>
    <col min="9985" max="9993" width="2.6328125" style="3" customWidth="1"/>
    <col min="9994" max="9994" width="2.36328125" style="3" customWidth="1"/>
    <col min="9995" max="10043" width="2.08984375" style="3" customWidth="1"/>
    <col min="10044" max="10062" width="2.6328125" style="3" customWidth="1"/>
    <col min="10063" max="10079" width="3.6328125" style="3" customWidth="1"/>
    <col min="10080" max="10240" width="9" style="3"/>
    <col min="10241" max="10249" width="2.6328125" style="3" customWidth="1"/>
    <col min="10250" max="10250" width="2.36328125" style="3" customWidth="1"/>
    <col min="10251" max="10299" width="2.08984375" style="3" customWidth="1"/>
    <col min="10300" max="10318" width="2.6328125" style="3" customWidth="1"/>
    <col min="10319" max="10335" width="3.6328125" style="3" customWidth="1"/>
    <col min="10336" max="10496" width="9" style="3"/>
    <col min="10497" max="10505" width="2.6328125" style="3" customWidth="1"/>
    <col min="10506" max="10506" width="2.36328125" style="3" customWidth="1"/>
    <col min="10507" max="10555" width="2.08984375" style="3" customWidth="1"/>
    <col min="10556" max="10574" width="2.6328125" style="3" customWidth="1"/>
    <col min="10575" max="10591" width="3.6328125" style="3" customWidth="1"/>
    <col min="10592" max="10752" width="9" style="3"/>
    <col min="10753" max="10761" width="2.6328125" style="3" customWidth="1"/>
    <col min="10762" max="10762" width="2.36328125" style="3" customWidth="1"/>
    <col min="10763" max="10811" width="2.08984375" style="3" customWidth="1"/>
    <col min="10812" max="10830" width="2.6328125" style="3" customWidth="1"/>
    <col min="10831" max="10847" width="3.6328125" style="3" customWidth="1"/>
    <col min="10848" max="11008" width="9" style="3"/>
    <col min="11009" max="11017" width="2.6328125" style="3" customWidth="1"/>
    <col min="11018" max="11018" width="2.36328125" style="3" customWidth="1"/>
    <col min="11019" max="11067" width="2.08984375" style="3" customWidth="1"/>
    <col min="11068" max="11086" width="2.6328125" style="3" customWidth="1"/>
    <col min="11087" max="11103" width="3.6328125" style="3" customWidth="1"/>
    <col min="11104" max="11264" width="9" style="3"/>
    <col min="11265" max="11273" width="2.6328125" style="3" customWidth="1"/>
    <col min="11274" max="11274" width="2.36328125" style="3" customWidth="1"/>
    <col min="11275" max="11323" width="2.08984375" style="3" customWidth="1"/>
    <col min="11324" max="11342" width="2.6328125" style="3" customWidth="1"/>
    <col min="11343" max="11359" width="3.6328125" style="3" customWidth="1"/>
    <col min="11360" max="11520" width="9" style="3"/>
    <col min="11521" max="11529" width="2.6328125" style="3" customWidth="1"/>
    <col min="11530" max="11530" width="2.36328125" style="3" customWidth="1"/>
    <col min="11531" max="11579" width="2.08984375" style="3" customWidth="1"/>
    <col min="11580" max="11598" width="2.6328125" style="3" customWidth="1"/>
    <col min="11599" max="11615" width="3.6328125" style="3" customWidth="1"/>
    <col min="11616" max="11776" width="9" style="3"/>
    <col min="11777" max="11785" width="2.6328125" style="3" customWidth="1"/>
    <col min="11786" max="11786" width="2.36328125" style="3" customWidth="1"/>
    <col min="11787" max="11835" width="2.08984375" style="3" customWidth="1"/>
    <col min="11836" max="11854" width="2.6328125" style="3" customWidth="1"/>
    <col min="11855" max="11871" width="3.6328125" style="3" customWidth="1"/>
    <col min="11872" max="12032" width="9" style="3"/>
    <col min="12033" max="12041" width="2.6328125" style="3" customWidth="1"/>
    <col min="12042" max="12042" width="2.36328125" style="3" customWidth="1"/>
    <col min="12043" max="12091" width="2.08984375" style="3" customWidth="1"/>
    <col min="12092" max="12110" width="2.6328125" style="3" customWidth="1"/>
    <col min="12111" max="12127" width="3.6328125" style="3" customWidth="1"/>
    <col min="12128" max="12288" width="9" style="3"/>
    <col min="12289" max="12297" width="2.6328125" style="3" customWidth="1"/>
    <col min="12298" max="12298" width="2.36328125" style="3" customWidth="1"/>
    <col min="12299" max="12347" width="2.08984375" style="3" customWidth="1"/>
    <col min="12348" max="12366" width="2.6328125" style="3" customWidth="1"/>
    <col min="12367" max="12383" width="3.6328125" style="3" customWidth="1"/>
    <col min="12384" max="12544" width="9" style="3"/>
    <col min="12545" max="12553" width="2.6328125" style="3" customWidth="1"/>
    <col min="12554" max="12554" width="2.36328125" style="3" customWidth="1"/>
    <col min="12555" max="12603" width="2.08984375" style="3" customWidth="1"/>
    <col min="12604" max="12622" width="2.6328125" style="3" customWidth="1"/>
    <col min="12623" max="12639" width="3.6328125" style="3" customWidth="1"/>
    <col min="12640" max="12800" width="9" style="3"/>
    <col min="12801" max="12809" width="2.6328125" style="3" customWidth="1"/>
    <col min="12810" max="12810" width="2.36328125" style="3" customWidth="1"/>
    <col min="12811" max="12859" width="2.08984375" style="3" customWidth="1"/>
    <col min="12860" max="12878" width="2.6328125" style="3" customWidth="1"/>
    <col min="12879" max="12895" width="3.6328125" style="3" customWidth="1"/>
    <col min="12896" max="13056" width="9" style="3"/>
    <col min="13057" max="13065" width="2.6328125" style="3" customWidth="1"/>
    <col min="13066" max="13066" width="2.36328125" style="3" customWidth="1"/>
    <col min="13067" max="13115" width="2.08984375" style="3" customWidth="1"/>
    <col min="13116" max="13134" width="2.6328125" style="3" customWidth="1"/>
    <col min="13135" max="13151" width="3.6328125" style="3" customWidth="1"/>
    <col min="13152" max="13312" width="9" style="3"/>
    <col min="13313" max="13321" width="2.6328125" style="3" customWidth="1"/>
    <col min="13322" max="13322" width="2.36328125" style="3" customWidth="1"/>
    <col min="13323" max="13371" width="2.08984375" style="3" customWidth="1"/>
    <col min="13372" max="13390" width="2.6328125" style="3" customWidth="1"/>
    <col min="13391" max="13407" width="3.6328125" style="3" customWidth="1"/>
    <col min="13408" max="13568" width="9" style="3"/>
    <col min="13569" max="13577" width="2.6328125" style="3" customWidth="1"/>
    <col min="13578" max="13578" width="2.36328125" style="3" customWidth="1"/>
    <col min="13579" max="13627" width="2.08984375" style="3" customWidth="1"/>
    <col min="13628" max="13646" width="2.6328125" style="3" customWidth="1"/>
    <col min="13647" max="13663" width="3.6328125" style="3" customWidth="1"/>
    <col min="13664" max="13824" width="9" style="3"/>
    <col min="13825" max="13833" width="2.6328125" style="3" customWidth="1"/>
    <col min="13834" max="13834" width="2.36328125" style="3" customWidth="1"/>
    <col min="13835" max="13883" width="2.08984375" style="3" customWidth="1"/>
    <col min="13884" max="13902" width="2.6328125" style="3" customWidth="1"/>
    <col min="13903" max="13919" width="3.6328125" style="3" customWidth="1"/>
    <col min="13920" max="14080" width="9" style="3"/>
    <col min="14081" max="14089" width="2.6328125" style="3" customWidth="1"/>
    <col min="14090" max="14090" width="2.36328125" style="3" customWidth="1"/>
    <col min="14091" max="14139" width="2.08984375" style="3" customWidth="1"/>
    <col min="14140" max="14158" width="2.6328125" style="3" customWidth="1"/>
    <col min="14159" max="14175" width="3.6328125" style="3" customWidth="1"/>
    <col min="14176" max="14336" width="9" style="3"/>
    <col min="14337" max="14345" width="2.6328125" style="3" customWidth="1"/>
    <col min="14346" max="14346" width="2.36328125" style="3" customWidth="1"/>
    <col min="14347" max="14395" width="2.08984375" style="3" customWidth="1"/>
    <col min="14396" max="14414" width="2.6328125" style="3" customWidth="1"/>
    <col min="14415" max="14431" width="3.6328125" style="3" customWidth="1"/>
    <col min="14432" max="14592" width="9" style="3"/>
    <col min="14593" max="14601" width="2.6328125" style="3" customWidth="1"/>
    <col min="14602" max="14602" width="2.36328125" style="3" customWidth="1"/>
    <col min="14603" max="14651" width="2.08984375" style="3" customWidth="1"/>
    <col min="14652" max="14670" width="2.6328125" style="3" customWidth="1"/>
    <col min="14671" max="14687" width="3.6328125" style="3" customWidth="1"/>
    <col min="14688" max="14848" width="9" style="3"/>
    <col min="14849" max="14857" width="2.6328125" style="3" customWidth="1"/>
    <col min="14858" max="14858" width="2.36328125" style="3" customWidth="1"/>
    <col min="14859" max="14907" width="2.08984375" style="3" customWidth="1"/>
    <col min="14908" max="14926" width="2.6328125" style="3" customWidth="1"/>
    <col min="14927" max="14943" width="3.6328125" style="3" customWidth="1"/>
    <col min="14944" max="15104" width="9" style="3"/>
    <col min="15105" max="15113" width="2.6328125" style="3" customWidth="1"/>
    <col min="15114" max="15114" width="2.36328125" style="3" customWidth="1"/>
    <col min="15115" max="15163" width="2.08984375" style="3" customWidth="1"/>
    <col min="15164" max="15182" width="2.6328125" style="3" customWidth="1"/>
    <col min="15183" max="15199" width="3.6328125" style="3" customWidth="1"/>
    <col min="15200" max="15360" width="9" style="3"/>
    <col min="15361" max="15369" width="2.6328125" style="3" customWidth="1"/>
    <col min="15370" max="15370" width="2.36328125" style="3" customWidth="1"/>
    <col min="15371" max="15419" width="2.08984375" style="3" customWidth="1"/>
    <col min="15420" max="15438" width="2.6328125" style="3" customWidth="1"/>
    <col min="15439" max="15455" width="3.6328125" style="3" customWidth="1"/>
    <col min="15456" max="15616" width="9" style="3"/>
    <col min="15617" max="15625" width="2.6328125" style="3" customWidth="1"/>
    <col min="15626" max="15626" width="2.36328125" style="3" customWidth="1"/>
    <col min="15627" max="15675" width="2.08984375" style="3" customWidth="1"/>
    <col min="15676" max="15694" width="2.6328125" style="3" customWidth="1"/>
    <col min="15695" max="15711" width="3.6328125" style="3" customWidth="1"/>
    <col min="15712" max="15872" width="9" style="3"/>
    <col min="15873" max="15881" width="2.6328125" style="3" customWidth="1"/>
    <col min="15882" max="15882" width="2.36328125" style="3" customWidth="1"/>
    <col min="15883" max="15931" width="2.08984375" style="3" customWidth="1"/>
    <col min="15932" max="15950" width="2.6328125" style="3" customWidth="1"/>
    <col min="15951" max="15967" width="3.6328125" style="3" customWidth="1"/>
    <col min="15968" max="16128" width="9" style="3"/>
    <col min="16129" max="16137" width="2.6328125" style="3" customWidth="1"/>
    <col min="16138" max="16138" width="2.36328125" style="3" customWidth="1"/>
    <col min="16139" max="16187" width="2.08984375" style="3" customWidth="1"/>
    <col min="16188" max="16206" width="2.6328125" style="3" customWidth="1"/>
    <col min="16207" max="16223" width="3.6328125" style="3" customWidth="1"/>
    <col min="16224" max="16384" width="9" style="3"/>
  </cols>
  <sheetData>
    <row r="1" spans="2:74" ht="95.25" customHeight="1">
      <c r="AL1" s="1230" t="s">
        <v>588</v>
      </c>
      <c r="AM1" s="1010"/>
      <c r="AN1" s="1010"/>
      <c r="AO1" s="1010"/>
      <c r="AP1" s="1010"/>
      <c r="AQ1" s="1010"/>
      <c r="AR1" s="1010"/>
      <c r="AS1" s="1010"/>
      <c r="AT1" s="1010"/>
      <c r="AU1" s="1010"/>
      <c r="AV1" s="1010"/>
      <c r="AW1" s="1010"/>
      <c r="AX1" s="1010"/>
      <c r="AY1" s="1010"/>
      <c r="AZ1" s="1010"/>
      <c r="BA1" s="1010"/>
      <c r="BB1" s="1010"/>
      <c r="BC1" s="1010"/>
      <c r="BD1" s="1010"/>
      <c r="BE1" s="1010"/>
      <c r="BF1" s="1010"/>
      <c r="BG1" s="1010"/>
      <c r="BH1" s="1010"/>
      <c r="BI1" s="1010"/>
      <c r="BJ1" s="1010"/>
      <c r="BK1" s="1010"/>
      <c r="BL1" s="1010"/>
    </row>
    <row r="2" spans="2:74" ht="15" customHeight="1">
      <c r="B2" s="245"/>
      <c r="C2" s="649"/>
      <c r="D2" s="649"/>
      <c r="E2" s="649"/>
      <c r="F2" s="649"/>
      <c r="G2" s="649"/>
      <c r="H2" s="649"/>
      <c r="I2" s="649"/>
      <c r="J2" s="649"/>
      <c r="K2" s="649"/>
      <c r="L2" s="649"/>
      <c r="M2" s="440"/>
      <c r="N2" s="440"/>
      <c r="O2" s="440"/>
      <c r="P2" s="246"/>
      <c r="Q2" s="246"/>
      <c r="R2" s="246"/>
      <c r="S2" s="1233" t="s">
        <v>251</v>
      </c>
      <c r="T2" s="1234"/>
      <c r="U2" s="1234"/>
      <c r="V2" s="1234"/>
      <c r="W2" s="1234"/>
      <c r="X2" s="1234"/>
      <c r="Y2" s="1234"/>
      <c r="Z2" s="1234"/>
      <c r="AA2" s="1234"/>
      <c r="AB2" s="1234"/>
      <c r="AC2" s="1234"/>
      <c r="AD2" s="1234"/>
      <c r="AE2" s="1234"/>
      <c r="AF2" s="1234"/>
      <c r="AG2" s="1231" t="s">
        <v>312</v>
      </c>
      <c r="AH2" s="1232"/>
      <c r="AI2" s="1232"/>
      <c r="AJ2" s="1232"/>
      <c r="AK2" s="1232"/>
      <c r="AL2" s="1232"/>
      <c r="AM2" s="1232"/>
      <c r="AN2" s="1232"/>
      <c r="AO2" s="1232"/>
      <c r="AP2" s="1232"/>
      <c r="AQ2" s="247"/>
      <c r="AR2" s="248"/>
      <c r="AS2" s="248"/>
      <c r="AT2" s="247"/>
      <c r="AU2" s="249"/>
      <c r="AV2" s="249"/>
      <c r="AW2" s="250"/>
      <c r="AX2" s="251"/>
      <c r="AY2" s="251"/>
      <c r="AZ2" s="250"/>
      <c r="BA2" s="252"/>
      <c r="BB2" s="252"/>
      <c r="BC2" s="250"/>
      <c r="BD2" s="251"/>
      <c r="BE2" s="251"/>
      <c r="BF2" s="248"/>
      <c r="BG2" s="253"/>
      <c r="BH2" s="253"/>
      <c r="BJ2" s="3" t="s">
        <v>312</v>
      </c>
    </row>
    <row r="3" spans="2:74" ht="15" customHeight="1">
      <c r="B3" s="440"/>
      <c r="C3" s="649"/>
      <c r="D3" s="649"/>
      <c r="E3" s="649"/>
      <c r="F3" s="649"/>
      <c r="G3" s="649"/>
      <c r="H3" s="649"/>
      <c r="I3" s="649"/>
      <c r="J3" s="649"/>
      <c r="K3" s="649"/>
      <c r="L3" s="649"/>
      <c r="M3" s="440"/>
      <c r="N3" s="440"/>
      <c r="O3" s="440"/>
      <c r="P3" s="246"/>
      <c r="Q3" s="246"/>
      <c r="R3" s="246"/>
      <c r="S3" s="1234"/>
      <c r="T3" s="1234"/>
      <c r="U3" s="1234"/>
      <c r="V3" s="1234"/>
      <c r="W3" s="1234"/>
      <c r="X3" s="1234"/>
      <c r="Y3" s="1234"/>
      <c r="Z3" s="1234"/>
      <c r="AA3" s="1234"/>
      <c r="AB3" s="1234"/>
      <c r="AC3" s="1234"/>
      <c r="AD3" s="1234"/>
      <c r="AE3" s="1234"/>
      <c r="AF3" s="1234"/>
      <c r="AG3" s="1232"/>
      <c r="AH3" s="1232"/>
      <c r="AI3" s="1232"/>
      <c r="AJ3" s="1232"/>
      <c r="AK3" s="1232"/>
      <c r="AL3" s="1232"/>
      <c r="AM3" s="1232"/>
      <c r="AN3" s="1232"/>
      <c r="AO3" s="1232"/>
      <c r="AP3" s="1232"/>
      <c r="AQ3" s="253"/>
      <c r="AR3" s="253"/>
      <c r="AS3" s="253"/>
      <c r="AT3" s="253"/>
      <c r="AU3" s="253"/>
      <c r="AV3" s="253"/>
      <c r="AW3" s="251"/>
      <c r="AX3" s="251"/>
      <c r="AY3" s="251"/>
      <c r="AZ3" s="251"/>
      <c r="BA3" s="251"/>
      <c r="BB3" s="251"/>
      <c r="BC3" s="251"/>
      <c r="BD3" s="251"/>
      <c r="BE3" s="251"/>
      <c r="BF3" s="253"/>
      <c r="BG3" s="253"/>
      <c r="BH3" s="253"/>
      <c r="BJ3" s="3" t="s">
        <v>313</v>
      </c>
      <c r="BL3" s="416"/>
    </row>
    <row r="4" spans="2:74" ht="18" customHeight="1" thickBot="1">
      <c r="B4" s="1235" t="s">
        <v>716</v>
      </c>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J4" s="3" t="s">
        <v>314</v>
      </c>
    </row>
    <row r="5" spans="2:74" ht="10.5" customHeight="1">
      <c r="B5" s="254"/>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15"/>
      <c r="AG5" s="1253" t="s">
        <v>4</v>
      </c>
      <c r="AH5" s="1254"/>
      <c r="AI5" s="1254"/>
      <c r="AJ5" s="1259">
        <f>各項目入力表!B3</f>
        <v>0</v>
      </c>
      <c r="AK5" s="1260"/>
      <c r="AL5" s="1260"/>
      <c r="AM5" s="1260"/>
      <c r="AN5" s="1260"/>
      <c r="AO5" s="1260"/>
      <c r="AP5" s="1260"/>
      <c r="AQ5" s="1260"/>
      <c r="AR5" s="1260"/>
      <c r="AS5" s="1260"/>
      <c r="AT5" s="1260"/>
      <c r="AU5" s="1260"/>
      <c r="AV5" s="1260"/>
      <c r="AW5" s="1260"/>
      <c r="AX5" s="1260"/>
      <c r="AY5" s="1260"/>
      <c r="AZ5" s="1260"/>
      <c r="BA5" s="1260"/>
      <c r="BB5" s="1260"/>
      <c r="BC5" s="1260"/>
      <c r="BD5" s="1260"/>
      <c r="BE5" s="1260"/>
      <c r="BF5" s="1260"/>
      <c r="BG5" s="1260"/>
      <c r="BH5" s="1261"/>
      <c r="BJ5" s="3" t="s">
        <v>330</v>
      </c>
    </row>
    <row r="6" spans="2:74" ht="11.25" customHeight="1">
      <c r="B6" s="890"/>
      <c r="C6" s="1209" t="s">
        <v>27</v>
      </c>
      <c r="D6" s="1050"/>
      <c r="E6" s="1050"/>
      <c r="F6" s="885"/>
      <c r="G6" s="215"/>
      <c r="H6" s="260"/>
      <c r="I6" s="215"/>
      <c r="J6" s="215"/>
      <c r="K6" s="215"/>
      <c r="L6" s="215"/>
      <c r="M6" s="215"/>
      <c r="N6" s="215"/>
      <c r="O6" s="215"/>
      <c r="P6" s="215"/>
      <c r="Q6" s="215"/>
      <c r="R6" s="215"/>
      <c r="S6" s="215"/>
      <c r="T6" s="215"/>
      <c r="U6" s="215"/>
      <c r="V6" s="215"/>
      <c r="W6" s="215"/>
      <c r="X6" s="215"/>
      <c r="Y6" s="215"/>
      <c r="Z6" s="215"/>
      <c r="AA6" s="215"/>
      <c r="AB6" s="215"/>
      <c r="AC6" s="215"/>
      <c r="AD6" s="215"/>
      <c r="AE6" s="215"/>
      <c r="AF6" s="215"/>
      <c r="AG6" s="1255"/>
      <c r="AH6" s="1256"/>
      <c r="AI6" s="1256"/>
      <c r="AJ6" s="1262"/>
      <c r="AK6" s="1263"/>
      <c r="AL6" s="1263"/>
      <c r="AM6" s="1263"/>
      <c r="AN6" s="1263"/>
      <c r="AO6" s="1263"/>
      <c r="AP6" s="1263"/>
      <c r="AQ6" s="1263"/>
      <c r="AR6" s="1263"/>
      <c r="AS6" s="1263"/>
      <c r="AT6" s="1263"/>
      <c r="AU6" s="1263"/>
      <c r="AV6" s="1263"/>
      <c r="AW6" s="1263"/>
      <c r="AX6" s="1263"/>
      <c r="AY6" s="1263"/>
      <c r="AZ6" s="1263"/>
      <c r="BA6" s="1263"/>
      <c r="BB6" s="1263"/>
      <c r="BC6" s="1263"/>
      <c r="BD6" s="1263"/>
      <c r="BE6" s="1263"/>
      <c r="BF6" s="1263"/>
      <c r="BG6" s="1263"/>
      <c r="BH6" s="1264"/>
      <c r="BJ6" s="3" t="s">
        <v>340</v>
      </c>
    </row>
    <row r="7" spans="2:74" ht="12.75" customHeight="1">
      <c r="B7" s="470"/>
      <c r="C7" s="1210" t="str">
        <f>IF(各項目入力表!B10=各項目入力表!A19,"平　塚　市　長",+IF(各項目入力表!B10=各項目入力表!A20,"平塚市病院事業管理者",""))</f>
        <v/>
      </c>
      <c r="D7" s="1211"/>
      <c r="E7" s="1211"/>
      <c r="F7" s="1211"/>
      <c r="G7" s="1211"/>
      <c r="H7" s="1211"/>
      <c r="I7" s="1211"/>
      <c r="J7" s="1211"/>
      <c r="K7" s="1211"/>
      <c r="L7" s="865"/>
      <c r="M7" s="215"/>
      <c r="N7" s="215"/>
      <c r="O7" s="215"/>
      <c r="P7" s="215"/>
      <c r="Q7" s="215"/>
      <c r="R7" s="215"/>
      <c r="S7" s="1212"/>
      <c r="T7" s="1212"/>
      <c r="U7" s="1213"/>
      <c r="V7" s="1213"/>
      <c r="W7" s="1213"/>
      <c r="X7" s="1213"/>
      <c r="Y7" s="1213"/>
      <c r="Z7" s="1213"/>
      <c r="AA7" s="1213"/>
      <c r="AB7" s="1213"/>
      <c r="AC7" s="1213"/>
      <c r="AD7" s="215"/>
      <c r="AE7" s="215"/>
      <c r="AF7" s="215"/>
      <c r="AG7" s="1257"/>
      <c r="AH7" s="1258"/>
      <c r="AI7" s="1258"/>
      <c r="AJ7" s="1265"/>
      <c r="AK7" s="1266"/>
      <c r="AL7" s="1266"/>
      <c r="AM7" s="1266"/>
      <c r="AN7" s="1266"/>
      <c r="AO7" s="1266"/>
      <c r="AP7" s="1266"/>
      <c r="AQ7" s="1266"/>
      <c r="AR7" s="1266"/>
      <c r="AS7" s="1266"/>
      <c r="AT7" s="1266"/>
      <c r="AU7" s="1266"/>
      <c r="AV7" s="1266"/>
      <c r="AW7" s="1266"/>
      <c r="AX7" s="1266"/>
      <c r="AY7" s="1266"/>
      <c r="AZ7" s="1266"/>
      <c r="BA7" s="1266"/>
      <c r="BB7" s="1266"/>
      <c r="BC7" s="1266"/>
      <c r="BD7" s="1266"/>
      <c r="BE7" s="1266"/>
      <c r="BF7" s="1266"/>
      <c r="BG7" s="1266"/>
      <c r="BH7" s="1267"/>
    </row>
    <row r="8" spans="2:74" ht="12.75" customHeight="1">
      <c r="B8" s="261"/>
      <c r="C8" s="215"/>
      <c r="D8" s="215"/>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1214" t="s">
        <v>723</v>
      </c>
      <c r="AH8" s="1214"/>
      <c r="AI8" s="1214"/>
      <c r="AJ8" s="1217">
        <f>各項目入力表!B4</f>
        <v>0</v>
      </c>
      <c r="AK8" s="1217"/>
      <c r="AL8" s="1217"/>
      <c r="AM8" s="1217"/>
      <c r="AN8" s="1217"/>
      <c r="AO8" s="1217"/>
      <c r="AP8" s="1217"/>
      <c r="AQ8" s="1217"/>
      <c r="AR8" s="1217"/>
      <c r="AS8" s="1217"/>
      <c r="AT8" s="1217"/>
      <c r="AU8" s="1217"/>
      <c r="AV8" s="1217"/>
      <c r="AW8" s="1217"/>
      <c r="AX8" s="1217"/>
      <c r="AY8" s="1217"/>
      <c r="AZ8" s="1217"/>
      <c r="BA8" s="1220" t="s">
        <v>304</v>
      </c>
      <c r="BB8" s="1220"/>
      <c r="BC8" s="1220"/>
      <c r="BD8" s="1223">
        <f>各項目入力表!B5</f>
        <v>0</v>
      </c>
      <c r="BE8" s="1223"/>
      <c r="BF8" s="1223"/>
      <c r="BG8" s="1223"/>
      <c r="BH8" s="1224"/>
    </row>
    <row r="9" spans="2:74" ht="10.5" customHeight="1">
      <c r="B9" s="261"/>
      <c r="C9" s="215"/>
      <c r="D9" s="215"/>
      <c r="E9" s="215"/>
      <c r="F9" s="215"/>
      <c r="G9" s="215"/>
      <c r="H9" s="1182" t="s">
        <v>31</v>
      </c>
      <c r="I9" s="1182"/>
      <c r="J9" s="1182"/>
      <c r="K9" s="1182"/>
      <c r="L9" s="1182"/>
      <c r="M9" s="1183">
        <f>各項目入力表!F3</f>
        <v>0</v>
      </c>
      <c r="N9" s="1229"/>
      <c r="O9" s="1229"/>
      <c r="P9" s="1229"/>
      <c r="Q9" s="1229"/>
      <c r="R9" s="1229"/>
      <c r="S9" s="1229"/>
      <c r="T9" s="1229"/>
      <c r="U9" s="1229"/>
      <c r="V9" s="1229"/>
      <c r="W9" s="1229"/>
      <c r="X9" s="1229"/>
      <c r="Y9" s="1229"/>
      <c r="Z9" s="1229"/>
      <c r="AA9" s="1229"/>
      <c r="AB9" s="1229"/>
      <c r="AC9" s="1229"/>
      <c r="AD9" s="1229"/>
      <c r="AE9" s="262"/>
      <c r="AF9" s="215"/>
      <c r="AG9" s="1215"/>
      <c r="AH9" s="1215"/>
      <c r="AI9" s="1215"/>
      <c r="AJ9" s="1218"/>
      <c r="AK9" s="1218"/>
      <c r="AL9" s="1218"/>
      <c r="AM9" s="1218"/>
      <c r="AN9" s="1218"/>
      <c r="AO9" s="1218"/>
      <c r="AP9" s="1218"/>
      <c r="AQ9" s="1218"/>
      <c r="AR9" s="1218"/>
      <c r="AS9" s="1218"/>
      <c r="AT9" s="1218"/>
      <c r="AU9" s="1218"/>
      <c r="AV9" s="1218"/>
      <c r="AW9" s="1218"/>
      <c r="AX9" s="1218"/>
      <c r="AY9" s="1218"/>
      <c r="AZ9" s="1218"/>
      <c r="BA9" s="1221"/>
      <c r="BB9" s="1221"/>
      <c r="BC9" s="1221"/>
      <c r="BD9" s="1225"/>
      <c r="BE9" s="1225"/>
      <c r="BF9" s="1225"/>
      <c r="BG9" s="1225"/>
      <c r="BH9" s="1226"/>
    </row>
    <row r="10" spans="2:74" ht="7.5" customHeight="1">
      <c r="B10" s="261"/>
      <c r="C10" s="215"/>
      <c r="D10" s="215"/>
      <c r="E10" s="215"/>
      <c r="F10" s="215"/>
      <c r="G10" s="215"/>
      <c r="H10" s="1182"/>
      <c r="I10" s="1182"/>
      <c r="J10" s="1182"/>
      <c r="K10" s="1182"/>
      <c r="L10" s="1182"/>
      <c r="M10" s="1184"/>
      <c r="N10" s="1184"/>
      <c r="O10" s="1184"/>
      <c r="P10" s="1184"/>
      <c r="Q10" s="1184"/>
      <c r="R10" s="1184"/>
      <c r="S10" s="1184"/>
      <c r="T10" s="1184"/>
      <c r="U10" s="1184"/>
      <c r="V10" s="1184"/>
      <c r="W10" s="1184"/>
      <c r="X10" s="1184"/>
      <c r="Y10" s="1184"/>
      <c r="Z10" s="1184"/>
      <c r="AA10" s="1184"/>
      <c r="AB10" s="1184"/>
      <c r="AC10" s="1184"/>
      <c r="AD10" s="1184"/>
      <c r="AE10" s="215"/>
      <c r="AF10" s="215"/>
      <c r="AG10" s="1216"/>
      <c r="AH10" s="1216"/>
      <c r="AI10" s="1216"/>
      <c r="AJ10" s="1219"/>
      <c r="AK10" s="1219"/>
      <c r="AL10" s="1219"/>
      <c r="AM10" s="1219"/>
      <c r="AN10" s="1219"/>
      <c r="AO10" s="1219"/>
      <c r="AP10" s="1219"/>
      <c r="AQ10" s="1219"/>
      <c r="AR10" s="1219"/>
      <c r="AS10" s="1219"/>
      <c r="AT10" s="1219"/>
      <c r="AU10" s="1219"/>
      <c r="AV10" s="1219"/>
      <c r="AW10" s="1219"/>
      <c r="AX10" s="1219"/>
      <c r="AY10" s="1219"/>
      <c r="AZ10" s="1219"/>
      <c r="BA10" s="1222"/>
      <c r="BB10" s="1222"/>
      <c r="BC10" s="1222"/>
      <c r="BD10" s="1227"/>
      <c r="BE10" s="1227"/>
      <c r="BF10" s="1227"/>
      <c r="BG10" s="1227"/>
      <c r="BH10" s="1228"/>
    </row>
    <row r="11" spans="2:74" ht="10.5" customHeight="1">
      <c r="B11" s="261"/>
      <c r="C11" s="215"/>
      <c r="D11" s="1180" t="s">
        <v>13</v>
      </c>
      <c r="E11" s="1181"/>
      <c r="F11" s="1181"/>
      <c r="G11" s="888"/>
      <c r="H11" s="1182" t="s">
        <v>14</v>
      </c>
      <c r="I11" s="1182"/>
      <c r="J11" s="1182"/>
      <c r="K11" s="1182"/>
      <c r="L11" s="1182"/>
      <c r="M11" s="1183">
        <f>各項目入力表!F4</f>
        <v>0</v>
      </c>
      <c r="N11" s="1183"/>
      <c r="O11" s="1183"/>
      <c r="P11" s="1183"/>
      <c r="Q11" s="1183"/>
      <c r="R11" s="1183"/>
      <c r="S11" s="1183"/>
      <c r="T11" s="1183"/>
      <c r="U11" s="1183"/>
      <c r="V11" s="1183"/>
      <c r="W11" s="1183"/>
      <c r="X11" s="1183"/>
      <c r="Y11" s="1183"/>
      <c r="Z11" s="1183"/>
      <c r="AA11" s="1183"/>
      <c r="AB11" s="1183"/>
      <c r="AC11" s="1183"/>
      <c r="AD11" s="1183"/>
      <c r="AE11" s="215"/>
      <c r="AF11" s="215"/>
      <c r="AG11" s="1185" t="s">
        <v>237</v>
      </c>
      <c r="AH11" s="1185"/>
      <c r="AI11" s="1185"/>
      <c r="AJ11" s="1186" t="str">
        <f>IF(AG2=BJ4,各項目入力表!D4,+IF(AG2=BJ3,各項目入力表!D3,""))</f>
        <v/>
      </c>
      <c r="AK11" s="1187"/>
      <c r="AL11" s="1187"/>
      <c r="AM11" s="1187"/>
      <c r="AN11" s="1187"/>
      <c r="AO11" s="1187"/>
      <c r="AP11" s="1187"/>
      <c r="AQ11" s="1187"/>
      <c r="AR11" s="1187"/>
      <c r="AS11" s="1187"/>
      <c r="AT11" s="1188"/>
      <c r="AU11" s="1192" t="s">
        <v>724</v>
      </c>
      <c r="AV11" s="1192"/>
      <c r="AW11" s="1192"/>
      <c r="AX11" s="1193" t="str">
        <f>IF(AG2=BJ4,各項目入力表!D8,+IF(AG2=BJ3,各項目入力表!D7,""))</f>
        <v/>
      </c>
      <c r="AY11" s="1194"/>
      <c r="AZ11" s="1194"/>
      <c r="BA11" s="1194"/>
      <c r="BB11" s="1194"/>
      <c r="BC11" s="1194"/>
      <c r="BD11" s="1194"/>
      <c r="BE11" s="1194"/>
      <c r="BF11" s="1194"/>
      <c r="BG11" s="1194"/>
      <c r="BH11" s="896"/>
    </row>
    <row r="12" spans="2:74" ht="8.25" customHeight="1">
      <c r="B12" s="261"/>
      <c r="C12" s="215"/>
      <c r="D12" s="215"/>
      <c r="E12" s="215"/>
      <c r="F12" s="215"/>
      <c r="G12" s="215"/>
      <c r="H12" s="1182"/>
      <c r="I12" s="1182"/>
      <c r="J12" s="1182"/>
      <c r="K12" s="1182"/>
      <c r="L12" s="1182"/>
      <c r="M12" s="1184"/>
      <c r="N12" s="1184"/>
      <c r="O12" s="1184"/>
      <c r="P12" s="1184"/>
      <c r="Q12" s="1184"/>
      <c r="R12" s="1184"/>
      <c r="S12" s="1184"/>
      <c r="T12" s="1184"/>
      <c r="U12" s="1184"/>
      <c r="V12" s="1184"/>
      <c r="W12" s="1184"/>
      <c r="X12" s="1184"/>
      <c r="Y12" s="1184"/>
      <c r="Z12" s="1184"/>
      <c r="AA12" s="1184"/>
      <c r="AB12" s="1184"/>
      <c r="AC12" s="1184"/>
      <c r="AD12" s="1184"/>
      <c r="AE12" s="215"/>
      <c r="AF12" s="215"/>
      <c r="AG12" s="1185"/>
      <c r="AH12" s="1185"/>
      <c r="AI12" s="1185"/>
      <c r="AJ12" s="1189"/>
      <c r="AK12" s="1190"/>
      <c r="AL12" s="1190"/>
      <c r="AM12" s="1190"/>
      <c r="AN12" s="1190"/>
      <c r="AO12" s="1190"/>
      <c r="AP12" s="1190"/>
      <c r="AQ12" s="1190"/>
      <c r="AR12" s="1190"/>
      <c r="AS12" s="1190"/>
      <c r="AT12" s="1191"/>
      <c r="AU12" s="1192"/>
      <c r="AV12" s="1192"/>
      <c r="AW12" s="1192"/>
      <c r="AX12" s="1195"/>
      <c r="AY12" s="1196"/>
      <c r="AZ12" s="1196"/>
      <c r="BA12" s="1196"/>
      <c r="BB12" s="1196"/>
      <c r="BC12" s="1196"/>
      <c r="BD12" s="1196"/>
      <c r="BE12" s="1196"/>
      <c r="BF12" s="1196"/>
      <c r="BG12" s="1196"/>
      <c r="BH12" s="897"/>
    </row>
    <row r="13" spans="2:74" ht="10.5" customHeight="1">
      <c r="B13" s="261"/>
      <c r="C13" s="215"/>
      <c r="D13" s="215"/>
      <c r="E13" s="215"/>
      <c r="F13" s="215"/>
      <c r="G13" s="215"/>
      <c r="H13" s="1182" t="s">
        <v>16</v>
      </c>
      <c r="I13" s="1182"/>
      <c r="J13" s="1182"/>
      <c r="K13" s="1182"/>
      <c r="L13" s="1182"/>
      <c r="M13" s="1197">
        <f>各項目入力表!F5</f>
        <v>0</v>
      </c>
      <c r="N13" s="1198"/>
      <c r="O13" s="1198"/>
      <c r="P13" s="1198"/>
      <c r="Q13" s="1198"/>
      <c r="R13" s="1198"/>
      <c r="S13" s="1198"/>
      <c r="T13" s="1198"/>
      <c r="U13" s="1198"/>
      <c r="V13" s="1198"/>
      <c r="W13" s="1198"/>
      <c r="X13" s="1198"/>
      <c r="Y13" s="1198"/>
      <c r="Z13" s="1198"/>
      <c r="AA13" s="1198"/>
      <c r="AB13" s="1198"/>
      <c r="AC13" s="478" t="s">
        <v>725</v>
      </c>
      <c r="AD13" s="478"/>
      <c r="AE13" s="880"/>
      <c r="AF13" s="215"/>
      <c r="AG13" s="1185"/>
      <c r="AH13" s="1185"/>
      <c r="AI13" s="1185"/>
      <c r="AJ13" s="1199">
        <f>IF(AG2=BJ4,各項目入力表!D3,+IF(AG2=BJ3,各項目入力表!B6,各項目入力表!B6))</f>
        <v>0</v>
      </c>
      <c r="AK13" s="1200"/>
      <c r="AL13" s="1200"/>
      <c r="AM13" s="1200"/>
      <c r="AN13" s="1200"/>
      <c r="AO13" s="1200"/>
      <c r="AP13" s="1200"/>
      <c r="AQ13" s="1200"/>
      <c r="AR13" s="1200"/>
      <c r="AS13" s="1200"/>
      <c r="AT13" s="1201"/>
      <c r="AU13" s="1192"/>
      <c r="AV13" s="1192"/>
      <c r="AW13" s="1192"/>
      <c r="AX13" s="1205">
        <f>IF(AG2='（２号様式）工事工程表'!BJ4,各項目入力表!D7,+IF(AG2=BJ3,各項目入力表!B9,各項目入力表!B9))</f>
        <v>0</v>
      </c>
      <c r="AY13" s="1206"/>
      <c r="AZ13" s="1206"/>
      <c r="BA13" s="1206"/>
      <c r="BB13" s="1206"/>
      <c r="BC13" s="1206"/>
      <c r="BD13" s="1206"/>
      <c r="BE13" s="1206"/>
      <c r="BF13" s="1206"/>
      <c r="BG13" s="1206"/>
      <c r="BH13" s="898"/>
      <c r="BP13" s="7"/>
      <c r="BQ13" s="7"/>
      <c r="BR13" s="7"/>
      <c r="BS13" s="7"/>
      <c r="BT13" s="7"/>
      <c r="BU13" s="7"/>
      <c r="BV13" s="7"/>
    </row>
    <row r="14" spans="2:74" ht="8.25" customHeight="1">
      <c r="B14" s="261"/>
      <c r="C14" s="215"/>
      <c r="D14" s="215"/>
      <c r="E14" s="215"/>
      <c r="F14" s="215"/>
      <c r="G14" s="215"/>
      <c r="H14" s="1182"/>
      <c r="I14" s="1182"/>
      <c r="J14" s="1182"/>
      <c r="K14" s="1182"/>
      <c r="L14" s="1182"/>
      <c r="M14" s="1198"/>
      <c r="N14" s="1198"/>
      <c r="O14" s="1198"/>
      <c r="P14" s="1198"/>
      <c r="Q14" s="1198"/>
      <c r="R14" s="1198"/>
      <c r="S14" s="1198"/>
      <c r="T14" s="1198"/>
      <c r="U14" s="1198"/>
      <c r="V14" s="1198"/>
      <c r="W14" s="1198"/>
      <c r="X14" s="1198"/>
      <c r="Y14" s="1198"/>
      <c r="Z14" s="1198"/>
      <c r="AA14" s="1198"/>
      <c r="AB14" s="1198"/>
      <c r="AC14" s="887"/>
      <c r="AD14" s="887"/>
      <c r="AE14" s="215"/>
      <c r="AF14" s="215"/>
      <c r="AG14" s="1185"/>
      <c r="AH14" s="1185"/>
      <c r="AI14" s="1185"/>
      <c r="AJ14" s="1202"/>
      <c r="AK14" s="1203"/>
      <c r="AL14" s="1203"/>
      <c r="AM14" s="1203"/>
      <c r="AN14" s="1203"/>
      <c r="AO14" s="1203"/>
      <c r="AP14" s="1203"/>
      <c r="AQ14" s="1203"/>
      <c r="AR14" s="1203"/>
      <c r="AS14" s="1203"/>
      <c r="AT14" s="1204"/>
      <c r="AU14" s="1192"/>
      <c r="AV14" s="1192"/>
      <c r="AW14" s="1192"/>
      <c r="AX14" s="1207"/>
      <c r="AY14" s="1208"/>
      <c r="AZ14" s="1208"/>
      <c r="BA14" s="1208"/>
      <c r="BB14" s="1208"/>
      <c r="BC14" s="1208"/>
      <c r="BD14" s="1208"/>
      <c r="BE14" s="1208"/>
      <c r="BF14" s="1208"/>
      <c r="BG14" s="1208"/>
      <c r="BH14" s="899"/>
    </row>
    <row r="15" spans="2:74" ht="6.75" customHeight="1">
      <c r="B15" s="261"/>
      <c r="C15" s="215"/>
      <c r="D15" s="215"/>
      <c r="E15" s="215"/>
      <c r="F15" s="215"/>
      <c r="G15" s="215"/>
      <c r="H15" s="215"/>
      <c r="I15" s="215"/>
      <c r="J15" s="215"/>
      <c r="K15" s="215"/>
      <c r="L15" s="215"/>
      <c r="M15" s="889"/>
      <c r="N15" s="889"/>
      <c r="O15" s="889"/>
      <c r="P15" s="889"/>
      <c r="Q15" s="889"/>
      <c r="R15" s="889"/>
      <c r="S15" s="889"/>
      <c r="T15" s="889"/>
      <c r="U15" s="889"/>
      <c r="V15" s="889"/>
      <c r="W15" s="889"/>
      <c r="X15" s="889"/>
      <c r="Y15" s="889"/>
      <c r="Z15" s="889"/>
      <c r="AA15" s="889"/>
      <c r="AB15" s="889"/>
      <c r="AC15" s="887"/>
      <c r="AD15" s="887"/>
      <c r="AE15" s="215"/>
      <c r="AF15" s="215"/>
      <c r="AG15" s="1147" t="s">
        <v>877</v>
      </c>
      <c r="AH15" s="1148"/>
      <c r="AI15" s="1148"/>
      <c r="AJ15" s="1149"/>
      <c r="AK15" s="1149"/>
      <c r="AL15" s="1149"/>
      <c r="AM15" s="1149"/>
      <c r="AN15" s="1149"/>
      <c r="AO15" s="1149"/>
      <c r="AP15" s="1149"/>
      <c r="AQ15" s="1149"/>
      <c r="AR15" s="1149"/>
      <c r="AS15" s="1149"/>
      <c r="AT15" s="1150"/>
      <c r="AU15" s="1153"/>
      <c r="AV15" s="1153"/>
      <c r="AW15" s="1153"/>
      <c r="AX15" s="1155" t="str">
        <f>IF(AG2=BJ4,各項目入力表!D6,+IF(AG2=BJ3,各項目入力表!D5,""))</f>
        <v/>
      </c>
      <c r="AY15" s="1156"/>
      <c r="AZ15" s="1156"/>
      <c r="BA15" s="1156"/>
      <c r="BB15" s="1156"/>
      <c r="BC15" s="1156"/>
      <c r="BD15" s="1156"/>
      <c r="BE15" s="1156"/>
      <c r="BF15" s="1156"/>
      <c r="BG15" s="1156"/>
      <c r="BH15" s="1157"/>
    </row>
    <row r="16" spans="2:74" ht="10.5" customHeight="1">
      <c r="B16" s="261"/>
      <c r="C16" s="215"/>
      <c r="D16" s="215"/>
      <c r="E16" s="215"/>
      <c r="F16" s="215"/>
      <c r="G16" s="215"/>
      <c r="H16" s="1161" t="s">
        <v>726</v>
      </c>
      <c r="I16" s="1161"/>
      <c r="J16" s="1161"/>
      <c r="K16" s="1161"/>
      <c r="L16" s="1161"/>
      <c r="M16" s="1161"/>
      <c r="N16" s="1161"/>
      <c r="O16" s="1161"/>
      <c r="P16" s="1161"/>
      <c r="Q16" s="1161"/>
      <c r="R16" s="1161"/>
      <c r="S16" s="1161"/>
      <c r="T16" s="1161"/>
      <c r="U16" s="1161"/>
      <c r="V16" s="1161"/>
      <c r="W16" s="1161"/>
      <c r="X16" s="1161"/>
      <c r="Y16" s="1161"/>
      <c r="Z16" s="1161"/>
      <c r="AA16" s="1161"/>
      <c r="AB16" s="1161"/>
      <c r="AC16" s="1161"/>
      <c r="AD16" s="1161"/>
      <c r="AE16" s="1161"/>
      <c r="AF16" s="1162"/>
      <c r="AG16" s="1148"/>
      <c r="AH16" s="1148"/>
      <c r="AI16" s="1148"/>
      <c r="AJ16" s="1151"/>
      <c r="AK16" s="1151"/>
      <c r="AL16" s="1151"/>
      <c r="AM16" s="1151"/>
      <c r="AN16" s="1151"/>
      <c r="AO16" s="1151"/>
      <c r="AP16" s="1151"/>
      <c r="AQ16" s="1151"/>
      <c r="AR16" s="1151"/>
      <c r="AS16" s="1151"/>
      <c r="AT16" s="1152"/>
      <c r="AU16" s="1154"/>
      <c r="AV16" s="1154"/>
      <c r="AW16" s="1154"/>
      <c r="AX16" s="1158"/>
      <c r="AY16" s="1159"/>
      <c r="AZ16" s="1159"/>
      <c r="BA16" s="1159"/>
      <c r="BB16" s="1159"/>
      <c r="BC16" s="1159"/>
      <c r="BD16" s="1159"/>
      <c r="BE16" s="1159"/>
      <c r="BF16" s="1159"/>
      <c r="BG16" s="1159"/>
      <c r="BH16" s="1160"/>
    </row>
    <row r="17" spans="2:68" ht="10.5" customHeight="1">
      <c r="B17" s="261"/>
      <c r="C17" s="215"/>
      <c r="D17" s="215"/>
      <c r="E17" s="215"/>
      <c r="F17" s="215"/>
      <c r="G17" s="215"/>
      <c r="H17" s="1163" t="s">
        <v>727</v>
      </c>
      <c r="I17" s="1163"/>
      <c r="J17" s="1163"/>
      <c r="K17" s="1163"/>
      <c r="L17" s="1163"/>
      <c r="M17" s="1163"/>
      <c r="N17" s="1163"/>
      <c r="O17" s="1163"/>
      <c r="P17" s="1163"/>
      <c r="Q17" s="1163"/>
      <c r="R17" s="1163"/>
      <c r="S17" s="1163"/>
      <c r="T17" s="1163"/>
      <c r="U17" s="1163"/>
      <c r="V17" s="1163"/>
      <c r="W17" s="1163"/>
      <c r="X17" s="1163"/>
      <c r="Y17" s="1163"/>
      <c r="Z17" s="1163"/>
      <c r="AA17" s="1163"/>
      <c r="AB17" s="1163"/>
      <c r="AC17" s="1163"/>
      <c r="AD17" s="1163"/>
      <c r="AE17" s="1163"/>
      <c r="AF17" s="1164"/>
      <c r="AG17" s="1148"/>
      <c r="AH17" s="1148"/>
      <c r="AI17" s="1148"/>
      <c r="AJ17" s="1165">
        <f>各項目入力表!B7</f>
        <v>0</v>
      </c>
      <c r="AK17" s="1166"/>
      <c r="AL17" s="1166"/>
      <c r="AM17" s="1166"/>
      <c r="AN17" s="1166"/>
      <c r="AO17" s="1166"/>
      <c r="AP17" s="1166"/>
      <c r="AQ17" s="1166"/>
      <c r="AR17" s="1166"/>
      <c r="AS17" s="1166"/>
      <c r="AT17" s="1166"/>
      <c r="AU17" s="215"/>
      <c r="AV17" s="260" t="s">
        <v>728</v>
      </c>
      <c r="AW17" s="215"/>
      <c r="AX17" s="1166">
        <f>IF(AG2=BJ4,各項目入力表!D5,+IF(AG2=BJ3,各項目入力表!B8,各項目入力表!B8))</f>
        <v>0</v>
      </c>
      <c r="AY17" s="1166"/>
      <c r="AZ17" s="1166"/>
      <c r="BA17" s="1166"/>
      <c r="BB17" s="1166"/>
      <c r="BC17" s="1166"/>
      <c r="BD17" s="1166"/>
      <c r="BE17" s="1166"/>
      <c r="BF17" s="1166"/>
      <c r="BG17" s="1166"/>
      <c r="BH17" s="1169"/>
    </row>
    <row r="18" spans="2:68" ht="6" customHeight="1">
      <c r="B18" s="261"/>
      <c r="C18" s="215"/>
      <c r="D18" s="215"/>
      <c r="E18" s="215"/>
      <c r="F18" s="215"/>
      <c r="G18" s="215"/>
      <c r="H18" s="1163"/>
      <c r="I18" s="1163"/>
      <c r="J18" s="1163"/>
      <c r="K18" s="1163"/>
      <c r="L18" s="1163"/>
      <c r="M18" s="1163"/>
      <c r="N18" s="1163"/>
      <c r="O18" s="1163"/>
      <c r="P18" s="1163"/>
      <c r="Q18" s="1163"/>
      <c r="R18" s="1163"/>
      <c r="S18" s="1163"/>
      <c r="T18" s="1163"/>
      <c r="U18" s="1163"/>
      <c r="V18" s="1163"/>
      <c r="W18" s="1163"/>
      <c r="X18" s="1163"/>
      <c r="Y18" s="1163"/>
      <c r="Z18" s="1163"/>
      <c r="AA18" s="1163"/>
      <c r="AB18" s="1163"/>
      <c r="AC18" s="1163"/>
      <c r="AD18" s="1163"/>
      <c r="AE18" s="1163"/>
      <c r="AF18" s="1164"/>
      <c r="AG18" s="1148"/>
      <c r="AH18" s="1148"/>
      <c r="AI18" s="1148"/>
      <c r="AJ18" s="1167"/>
      <c r="AK18" s="1168"/>
      <c r="AL18" s="1168"/>
      <c r="AM18" s="1168"/>
      <c r="AN18" s="1168"/>
      <c r="AO18" s="1168"/>
      <c r="AP18" s="1168"/>
      <c r="AQ18" s="1168"/>
      <c r="AR18" s="1168"/>
      <c r="AS18" s="1168"/>
      <c r="AT18" s="1168"/>
      <c r="AU18" s="259"/>
      <c r="AV18" s="259"/>
      <c r="AW18" s="259"/>
      <c r="AX18" s="1168"/>
      <c r="AY18" s="1168"/>
      <c r="AZ18" s="1168"/>
      <c r="BA18" s="1168"/>
      <c r="BB18" s="1168"/>
      <c r="BC18" s="1168"/>
      <c r="BD18" s="1168"/>
      <c r="BE18" s="1168"/>
      <c r="BF18" s="1168"/>
      <c r="BG18" s="1168"/>
      <c r="BH18" s="1170"/>
    </row>
    <row r="19" spans="2:68" ht="15" customHeight="1">
      <c r="B19" s="261"/>
      <c r="C19" s="215"/>
      <c r="D19" s="215"/>
      <c r="E19" s="215"/>
      <c r="F19" s="215"/>
      <c r="G19" s="215"/>
      <c r="H19" s="1163" t="s">
        <v>729</v>
      </c>
      <c r="I19" s="1163"/>
      <c r="J19" s="1163"/>
      <c r="K19" s="1163"/>
      <c r="L19" s="1163"/>
      <c r="M19" s="1163"/>
      <c r="N19" s="1163"/>
      <c r="O19" s="1163"/>
      <c r="P19" s="1163"/>
      <c r="Q19" s="1163"/>
      <c r="R19" s="1163"/>
      <c r="S19" s="1163"/>
      <c r="T19" s="1163"/>
      <c r="U19" s="1163"/>
      <c r="V19" s="1163"/>
      <c r="W19" s="1163"/>
      <c r="X19" s="1163"/>
      <c r="Y19" s="1163"/>
      <c r="Z19" s="1163"/>
      <c r="AA19" s="1163"/>
      <c r="AB19" s="1163"/>
      <c r="AC19" s="1163"/>
      <c r="AD19" s="1163"/>
      <c r="AE19" s="1163"/>
      <c r="AF19" s="1164"/>
      <c r="AG19" s="1171" t="str">
        <f>IF(AG2=BJ2,"着手　　　予定日","着手日 ")</f>
        <v>着手　　　予定日</v>
      </c>
      <c r="AH19" s="1171"/>
      <c r="AI19" s="1171"/>
      <c r="AJ19" s="900"/>
      <c r="AK19" s="213"/>
      <c r="AL19" s="213"/>
      <c r="AM19" s="213"/>
      <c r="AN19" s="213"/>
      <c r="AO19" s="213"/>
      <c r="AP19" s="213"/>
      <c r="AQ19" s="213"/>
      <c r="AR19" s="213"/>
      <c r="AS19" s="213"/>
      <c r="AT19" s="901"/>
      <c r="AU19" s="1171" t="s">
        <v>730</v>
      </c>
      <c r="AV19" s="1172"/>
      <c r="AW19" s="1172"/>
      <c r="AX19" s="1173"/>
      <c r="AY19" s="1174"/>
      <c r="AZ19" s="1174"/>
      <c r="BA19" s="1174"/>
      <c r="BB19" s="1174"/>
      <c r="BC19" s="1174"/>
      <c r="BD19" s="1174"/>
      <c r="BE19" s="1174"/>
      <c r="BF19" s="1174"/>
      <c r="BG19" s="1174"/>
      <c r="BH19" s="1175"/>
    </row>
    <row r="20" spans="2:68" ht="15" customHeight="1">
      <c r="B20" s="261"/>
      <c r="C20" s="215"/>
      <c r="D20" s="215"/>
      <c r="E20" s="215"/>
      <c r="F20" s="215"/>
      <c r="G20" s="215"/>
      <c r="H20" s="215"/>
      <c r="I20" s="902"/>
      <c r="J20" s="902"/>
      <c r="K20" s="902"/>
      <c r="L20" s="902"/>
      <c r="M20" s="902"/>
      <c r="N20" s="902"/>
      <c r="O20" s="902"/>
      <c r="P20" s="902"/>
      <c r="Q20" s="902"/>
      <c r="R20" s="902"/>
      <c r="S20" s="902"/>
      <c r="T20" s="902"/>
      <c r="U20" s="902"/>
      <c r="V20" s="902"/>
      <c r="W20" s="902"/>
      <c r="X20" s="902"/>
      <c r="Y20" s="902"/>
      <c r="Z20" s="902"/>
      <c r="AA20" s="902"/>
      <c r="AB20" s="902"/>
      <c r="AC20" s="902"/>
      <c r="AD20" s="902"/>
      <c r="AE20" s="902"/>
      <c r="AF20" s="902"/>
      <c r="AG20" s="1171"/>
      <c r="AH20" s="1171"/>
      <c r="AI20" s="1171"/>
      <c r="AJ20" s="1176"/>
      <c r="AK20" s="1177"/>
      <c r="AL20" s="1177"/>
      <c r="AM20" s="1177"/>
      <c r="AN20" s="1177"/>
      <c r="AO20" s="1177"/>
      <c r="AP20" s="1177"/>
      <c r="AQ20" s="1177"/>
      <c r="AR20" s="1177"/>
      <c r="AS20" s="1177"/>
      <c r="AT20" s="1178"/>
      <c r="AU20" s="1172"/>
      <c r="AV20" s="1172"/>
      <c r="AW20" s="1172"/>
      <c r="AX20" s="1176"/>
      <c r="AY20" s="1177"/>
      <c r="AZ20" s="1177"/>
      <c r="BA20" s="1177"/>
      <c r="BB20" s="1177"/>
      <c r="BC20" s="1177"/>
      <c r="BD20" s="1177"/>
      <c r="BE20" s="1177"/>
      <c r="BF20" s="1177"/>
      <c r="BG20" s="1177"/>
      <c r="BH20" s="1179"/>
    </row>
    <row r="21" spans="2:68" ht="15" customHeight="1">
      <c r="B21" s="1239" t="s">
        <v>241</v>
      </c>
      <c r="C21" s="1240"/>
      <c r="D21" s="1240"/>
      <c r="E21" s="1240"/>
      <c r="F21" s="1240"/>
      <c r="G21" s="1240"/>
      <c r="H21" s="1240"/>
      <c r="I21" s="1240"/>
      <c r="J21" s="1240"/>
      <c r="K21" s="1240"/>
      <c r="L21" s="1241"/>
      <c r="M21" s="877" t="s">
        <v>423</v>
      </c>
      <c r="N21" s="877"/>
      <c r="O21" s="877"/>
      <c r="P21" s="877"/>
      <c r="Q21" s="877"/>
      <c r="R21" s="877"/>
      <c r="S21" s="877" t="s">
        <v>424</v>
      </c>
      <c r="T21" s="877"/>
      <c r="U21" s="877"/>
      <c r="V21" s="877"/>
      <c r="W21" s="877"/>
      <c r="X21" s="877"/>
      <c r="Y21" s="877" t="s">
        <v>426</v>
      </c>
      <c r="Z21" s="877"/>
      <c r="AA21" s="877"/>
      <c r="AB21" s="877"/>
      <c r="AC21" s="877"/>
      <c r="AD21" s="877"/>
      <c r="AE21" s="877" t="s">
        <v>427</v>
      </c>
      <c r="AF21" s="877"/>
      <c r="AG21" s="877"/>
      <c r="AH21" s="877"/>
      <c r="AI21" s="877"/>
      <c r="AJ21" s="877"/>
      <c r="AK21" s="877" t="s">
        <v>428</v>
      </c>
      <c r="AL21" s="877"/>
      <c r="AM21" s="877"/>
      <c r="AN21" s="877"/>
      <c r="AO21" s="877"/>
      <c r="AP21" s="877"/>
      <c r="AQ21" s="877" t="s">
        <v>430</v>
      </c>
      <c r="AR21" s="877"/>
      <c r="AS21" s="877"/>
      <c r="AT21" s="877"/>
      <c r="AU21" s="877"/>
      <c r="AV21" s="877"/>
      <c r="AW21" s="877" t="s">
        <v>432</v>
      </c>
      <c r="AX21" s="877"/>
      <c r="AY21" s="877"/>
      <c r="AZ21" s="877"/>
      <c r="BA21" s="877"/>
      <c r="BB21" s="877"/>
      <c r="BC21" s="877" t="s">
        <v>433</v>
      </c>
      <c r="BD21" s="877"/>
      <c r="BE21" s="877" t="s">
        <v>242</v>
      </c>
      <c r="BF21" s="1242" t="s">
        <v>17</v>
      </c>
      <c r="BG21" s="1243"/>
      <c r="BH21" s="1244"/>
    </row>
    <row r="22" spans="2:68" ht="15" customHeight="1">
      <c r="B22" s="1248" t="s">
        <v>256</v>
      </c>
      <c r="C22" s="1249"/>
      <c r="D22" s="1249"/>
      <c r="E22" s="1249"/>
      <c r="F22" s="1249"/>
      <c r="G22" s="1249"/>
      <c r="H22" s="1249"/>
      <c r="I22" s="1249"/>
      <c r="J22" s="1249"/>
      <c r="K22" s="1249"/>
      <c r="L22" s="1250"/>
      <c r="M22" s="1236" t="s">
        <v>425</v>
      </c>
      <c r="N22" s="1251"/>
      <c r="O22" s="1252"/>
      <c r="P22" s="1236" t="s">
        <v>244</v>
      </c>
      <c r="Q22" s="1251"/>
      <c r="R22" s="1252"/>
      <c r="S22" s="1236" t="s">
        <v>425</v>
      </c>
      <c r="T22" s="1237"/>
      <c r="U22" s="1238"/>
      <c r="V22" s="1236" t="s">
        <v>244</v>
      </c>
      <c r="W22" s="1237"/>
      <c r="X22" s="1238"/>
      <c r="Y22" s="1236" t="s">
        <v>425</v>
      </c>
      <c r="Z22" s="1237"/>
      <c r="AA22" s="1238"/>
      <c r="AB22" s="1236" t="s">
        <v>244</v>
      </c>
      <c r="AC22" s="1237"/>
      <c r="AD22" s="1238"/>
      <c r="AE22" s="1236" t="s">
        <v>425</v>
      </c>
      <c r="AF22" s="1237"/>
      <c r="AG22" s="1238"/>
      <c r="AH22" s="1236" t="s">
        <v>244</v>
      </c>
      <c r="AI22" s="1237"/>
      <c r="AJ22" s="1238"/>
      <c r="AK22" s="1236" t="s">
        <v>425</v>
      </c>
      <c r="AL22" s="1237"/>
      <c r="AM22" s="1238"/>
      <c r="AN22" s="1236" t="s">
        <v>429</v>
      </c>
      <c r="AO22" s="1237"/>
      <c r="AP22" s="1238"/>
      <c r="AQ22" s="1236" t="s">
        <v>431</v>
      </c>
      <c r="AR22" s="1237"/>
      <c r="AS22" s="1238"/>
      <c r="AT22" s="1236" t="s">
        <v>429</v>
      </c>
      <c r="AU22" s="1237"/>
      <c r="AV22" s="1238"/>
      <c r="AW22" s="1236" t="s">
        <v>431</v>
      </c>
      <c r="AX22" s="1237"/>
      <c r="AY22" s="1238"/>
      <c r="AZ22" s="1236" t="s">
        <v>429</v>
      </c>
      <c r="BA22" s="1237"/>
      <c r="BB22" s="1238"/>
      <c r="BC22" s="1236"/>
      <c r="BD22" s="1237"/>
      <c r="BE22" s="1238"/>
      <c r="BF22" s="1245"/>
      <c r="BG22" s="1246"/>
      <c r="BH22" s="1247"/>
    </row>
    <row r="23" spans="2:68" ht="25" customHeight="1">
      <c r="B23" s="1268" t="s">
        <v>253</v>
      </c>
      <c r="C23" s="1269"/>
      <c r="D23" s="1269"/>
      <c r="E23" s="1269"/>
      <c r="F23" s="1269"/>
      <c r="G23" s="1269"/>
      <c r="H23" s="1269"/>
      <c r="I23" s="1269"/>
      <c r="J23" s="1269"/>
      <c r="K23" s="1269"/>
      <c r="L23" s="1270"/>
      <c r="M23" s="142"/>
      <c r="N23" s="143"/>
      <c r="O23" s="144"/>
      <c r="P23" s="142"/>
      <c r="Q23" s="143"/>
      <c r="R23" s="144"/>
      <c r="S23" s="142"/>
      <c r="T23" s="143"/>
      <c r="U23" s="144"/>
      <c r="V23" s="142"/>
      <c r="W23" s="143"/>
      <c r="X23" s="144"/>
      <c r="Y23" s="142"/>
      <c r="Z23" s="143"/>
      <c r="AA23" s="144"/>
      <c r="AB23" s="142"/>
      <c r="AC23" s="143"/>
      <c r="AD23" s="144"/>
      <c r="AE23" s="142"/>
      <c r="AF23" s="143"/>
      <c r="AG23" s="144"/>
      <c r="AH23" s="142"/>
      <c r="AI23" s="143"/>
      <c r="AJ23" s="144"/>
      <c r="AK23" s="142"/>
      <c r="AL23" s="143"/>
      <c r="AM23" s="144"/>
      <c r="AN23" s="142"/>
      <c r="AO23" s="143"/>
      <c r="AP23" s="144"/>
      <c r="AQ23" s="142"/>
      <c r="AR23" s="143"/>
      <c r="AS23" s="144"/>
      <c r="AT23" s="142"/>
      <c r="AU23" s="143"/>
      <c r="AV23" s="144"/>
      <c r="AW23" s="142"/>
      <c r="AX23" s="143"/>
      <c r="AY23" s="144"/>
      <c r="AZ23" s="142"/>
      <c r="BA23" s="143"/>
      <c r="BB23" s="144"/>
      <c r="BC23" s="142"/>
      <c r="BD23" s="143"/>
      <c r="BE23" s="144"/>
      <c r="BF23" s="1271"/>
      <c r="BG23" s="1272"/>
      <c r="BH23" s="1273"/>
    </row>
    <row r="24" spans="2:68" ht="25" customHeight="1">
      <c r="B24" s="1268" t="s">
        <v>331</v>
      </c>
      <c r="C24" s="1269"/>
      <c r="D24" s="1269"/>
      <c r="E24" s="1269"/>
      <c r="F24" s="1269"/>
      <c r="G24" s="1269"/>
      <c r="H24" s="1269"/>
      <c r="I24" s="1269"/>
      <c r="J24" s="1269"/>
      <c r="K24" s="1269"/>
      <c r="L24" s="1270"/>
      <c r="M24" s="142"/>
      <c r="N24" s="143"/>
      <c r="O24" s="144"/>
      <c r="P24" s="142"/>
      <c r="Q24" s="143"/>
      <c r="R24" s="144"/>
      <c r="S24" s="142"/>
      <c r="T24" s="143"/>
      <c r="U24" s="144"/>
      <c r="V24" s="142"/>
      <c r="W24" s="143"/>
      <c r="X24" s="144"/>
      <c r="Y24" s="142"/>
      <c r="Z24" s="143"/>
      <c r="AA24" s="144"/>
      <c r="AB24" s="142"/>
      <c r="AC24" s="143"/>
      <c r="AD24" s="144"/>
      <c r="AE24" s="142"/>
      <c r="AF24" s="143"/>
      <c r="AG24" s="144"/>
      <c r="AH24" s="142"/>
      <c r="AI24" s="143"/>
      <c r="AJ24" s="144"/>
      <c r="AK24" s="142"/>
      <c r="AL24" s="143"/>
      <c r="AM24" s="144"/>
      <c r="AN24" s="142"/>
      <c r="AO24" s="143"/>
      <c r="AP24" s="144"/>
      <c r="AQ24" s="142"/>
      <c r="AR24" s="143"/>
      <c r="AS24" s="144"/>
      <c r="AT24" s="142"/>
      <c r="AU24" s="143"/>
      <c r="AV24" s="144"/>
      <c r="AW24" s="142"/>
      <c r="AX24" s="143"/>
      <c r="AY24" s="144"/>
      <c r="AZ24" s="142"/>
      <c r="BA24" s="143"/>
      <c r="BB24" s="144"/>
      <c r="BC24" s="142"/>
      <c r="BD24" s="143"/>
      <c r="BE24" s="144"/>
      <c r="BF24" s="1271"/>
      <c r="BG24" s="1272"/>
      <c r="BH24" s="1273"/>
      <c r="BM24" s="256"/>
    </row>
    <row r="25" spans="2:68" ht="25" customHeight="1">
      <c r="B25" s="1268" t="s">
        <v>257</v>
      </c>
      <c r="C25" s="1269"/>
      <c r="D25" s="1269"/>
      <c r="E25" s="1269"/>
      <c r="F25" s="1269"/>
      <c r="G25" s="1269"/>
      <c r="H25" s="1269"/>
      <c r="I25" s="1269"/>
      <c r="J25" s="1269"/>
      <c r="K25" s="1269"/>
      <c r="L25" s="1270"/>
      <c r="M25" s="142"/>
      <c r="N25" s="143"/>
      <c r="O25" s="144"/>
      <c r="P25" s="142"/>
      <c r="Q25" s="143"/>
      <c r="R25" s="144"/>
      <c r="S25" s="142"/>
      <c r="T25" s="143"/>
      <c r="U25" s="144"/>
      <c r="V25" s="142"/>
      <c r="W25" s="143"/>
      <c r="X25" s="144"/>
      <c r="Y25" s="142"/>
      <c r="Z25" s="143"/>
      <c r="AA25" s="144"/>
      <c r="AB25" s="142"/>
      <c r="AC25" s="143"/>
      <c r="AD25" s="144"/>
      <c r="AE25" s="142"/>
      <c r="AF25" s="143"/>
      <c r="AG25" s="144"/>
      <c r="AH25" s="142"/>
      <c r="AI25" s="143"/>
      <c r="AJ25" s="144"/>
      <c r="AK25" s="142"/>
      <c r="AL25" s="143"/>
      <c r="AM25" s="144"/>
      <c r="AN25" s="142"/>
      <c r="AO25" s="143"/>
      <c r="AP25" s="144"/>
      <c r="AQ25" s="142"/>
      <c r="AR25" s="143"/>
      <c r="AS25" s="144"/>
      <c r="AT25" s="142"/>
      <c r="AU25" s="143"/>
      <c r="AV25" s="144"/>
      <c r="AW25" s="142"/>
      <c r="AX25" s="143"/>
      <c r="AY25" s="144"/>
      <c r="AZ25" s="142"/>
      <c r="BA25" s="143"/>
      <c r="BB25" s="144"/>
      <c r="BC25" s="142"/>
      <c r="BD25" s="143"/>
      <c r="BE25" s="144"/>
      <c r="BF25" s="1271"/>
      <c r="BG25" s="1272"/>
      <c r="BH25" s="1273"/>
    </row>
    <row r="26" spans="2:68" ht="25" customHeight="1">
      <c r="B26" s="1268" t="s">
        <v>332</v>
      </c>
      <c r="C26" s="1269"/>
      <c r="D26" s="1269"/>
      <c r="E26" s="1269"/>
      <c r="F26" s="1269"/>
      <c r="G26" s="1269"/>
      <c r="H26" s="1269"/>
      <c r="I26" s="1269"/>
      <c r="J26" s="1269"/>
      <c r="K26" s="1269"/>
      <c r="L26" s="1270"/>
      <c r="M26" s="142"/>
      <c r="N26" s="143"/>
      <c r="O26" s="144"/>
      <c r="P26" s="142"/>
      <c r="Q26" s="143"/>
      <c r="R26" s="144"/>
      <c r="S26" s="142"/>
      <c r="T26" s="143"/>
      <c r="U26" s="144"/>
      <c r="V26" s="142"/>
      <c r="W26" s="143"/>
      <c r="X26" s="144"/>
      <c r="Y26" s="142"/>
      <c r="Z26" s="143"/>
      <c r="AA26" s="144"/>
      <c r="AB26" s="142"/>
      <c r="AC26" s="143"/>
      <c r="AD26" s="144"/>
      <c r="AE26" s="142"/>
      <c r="AF26" s="143"/>
      <c r="AG26" s="144"/>
      <c r="AH26" s="142"/>
      <c r="AI26" s="143"/>
      <c r="AJ26" s="144"/>
      <c r="AK26" s="142"/>
      <c r="AL26" s="143"/>
      <c r="AM26" s="144"/>
      <c r="AN26" s="142"/>
      <c r="AO26" s="143"/>
      <c r="AP26" s="144"/>
      <c r="AQ26" s="142"/>
      <c r="AR26" s="143"/>
      <c r="AS26" s="144"/>
      <c r="AT26" s="142"/>
      <c r="AU26" s="143"/>
      <c r="AV26" s="144"/>
      <c r="AW26" s="142"/>
      <c r="AX26" s="143"/>
      <c r="AY26" s="144"/>
      <c r="AZ26" s="142"/>
      <c r="BA26" s="143"/>
      <c r="BB26" s="144"/>
      <c r="BC26" s="142"/>
      <c r="BD26" s="143"/>
      <c r="BE26" s="144"/>
      <c r="BF26" s="1271"/>
      <c r="BG26" s="1272"/>
      <c r="BH26" s="1273"/>
    </row>
    <row r="27" spans="2:68" ht="25" customHeight="1">
      <c r="B27" s="1268" t="s">
        <v>581</v>
      </c>
      <c r="C27" s="1269"/>
      <c r="D27" s="1269"/>
      <c r="E27" s="1269"/>
      <c r="F27" s="1269"/>
      <c r="G27" s="1269"/>
      <c r="H27" s="1269"/>
      <c r="I27" s="1269"/>
      <c r="J27" s="1269"/>
      <c r="K27" s="1269"/>
      <c r="L27" s="1270"/>
      <c r="M27" s="142"/>
      <c r="N27" s="143"/>
      <c r="O27" s="144"/>
      <c r="P27" s="142"/>
      <c r="Q27" s="143"/>
      <c r="R27" s="144"/>
      <c r="S27" s="142"/>
      <c r="T27" s="143"/>
      <c r="U27" s="144"/>
      <c r="V27" s="142"/>
      <c r="W27" s="143"/>
      <c r="X27" s="144"/>
      <c r="Y27" s="142"/>
      <c r="Z27" s="143"/>
      <c r="AA27" s="144"/>
      <c r="AB27" s="142"/>
      <c r="AC27" s="143"/>
      <c r="AD27" s="144"/>
      <c r="AE27" s="142"/>
      <c r="AF27" s="143"/>
      <c r="AG27" s="144"/>
      <c r="AH27" s="142"/>
      <c r="AI27" s="143"/>
      <c r="AJ27" s="144"/>
      <c r="AK27" s="142"/>
      <c r="AL27" s="143"/>
      <c r="AM27" s="144"/>
      <c r="AN27" s="142"/>
      <c r="AO27" s="143"/>
      <c r="AP27" s="144"/>
      <c r="AQ27" s="142"/>
      <c r="AR27" s="143"/>
      <c r="AS27" s="144"/>
      <c r="AT27" s="142"/>
      <c r="AU27" s="143"/>
      <c r="AV27" s="144"/>
      <c r="AW27" s="142"/>
      <c r="AX27" s="143"/>
      <c r="AY27" s="144"/>
      <c r="AZ27" s="142"/>
      <c r="BA27" s="143"/>
      <c r="BB27" s="144"/>
      <c r="BC27" s="142"/>
      <c r="BD27" s="143"/>
      <c r="BE27" s="144"/>
      <c r="BF27" s="1271"/>
      <c r="BG27" s="1272"/>
      <c r="BH27" s="1273"/>
    </row>
    <row r="28" spans="2:68" ht="25" customHeight="1">
      <c r="B28" s="1268" t="s">
        <v>434</v>
      </c>
      <c r="C28" s="1274"/>
      <c r="D28" s="1274"/>
      <c r="E28" s="1274"/>
      <c r="F28" s="1274"/>
      <c r="G28" s="1274"/>
      <c r="H28" s="1274"/>
      <c r="I28" s="1274"/>
      <c r="J28" s="1274"/>
      <c r="K28" s="1274"/>
      <c r="L28" s="1275"/>
      <c r="M28" s="142"/>
      <c r="N28" s="143"/>
      <c r="O28" s="144"/>
      <c r="P28" s="142"/>
      <c r="Q28" s="143"/>
      <c r="R28" s="144"/>
      <c r="S28" s="142"/>
      <c r="T28" s="143"/>
      <c r="U28" s="144"/>
      <c r="V28" s="142"/>
      <c r="W28" s="143"/>
      <c r="X28" s="144"/>
      <c r="Y28" s="142"/>
      <c r="Z28" s="143"/>
      <c r="AA28" s="144"/>
      <c r="AB28" s="142"/>
      <c r="AC28" s="143"/>
      <c r="AD28" s="144"/>
      <c r="AE28" s="142"/>
      <c r="AF28" s="143"/>
      <c r="AG28" s="144"/>
      <c r="AH28" s="142"/>
      <c r="AI28" s="143"/>
      <c r="AJ28" s="144"/>
      <c r="AK28" s="142"/>
      <c r="AL28" s="143"/>
      <c r="AM28" s="144"/>
      <c r="AN28" s="142"/>
      <c r="AO28" s="143"/>
      <c r="AP28" s="144"/>
      <c r="AQ28" s="142"/>
      <c r="AR28" s="143"/>
      <c r="AS28" s="144"/>
      <c r="AT28" s="142"/>
      <c r="AU28" s="143"/>
      <c r="AV28" s="144"/>
      <c r="AW28" s="142"/>
      <c r="AX28" s="143"/>
      <c r="AY28" s="144"/>
      <c r="AZ28" s="142"/>
      <c r="BA28" s="143"/>
      <c r="BB28" s="144"/>
      <c r="BC28" s="142"/>
      <c r="BD28" s="143"/>
      <c r="BE28" s="144"/>
      <c r="BF28" s="1271"/>
      <c r="BG28" s="1276"/>
      <c r="BH28" s="1277"/>
    </row>
    <row r="29" spans="2:68" ht="25" customHeight="1">
      <c r="B29" s="1268" t="s">
        <v>254</v>
      </c>
      <c r="C29" s="1269"/>
      <c r="D29" s="1269"/>
      <c r="E29" s="1269"/>
      <c r="F29" s="1269"/>
      <c r="G29" s="1269"/>
      <c r="H29" s="1269"/>
      <c r="I29" s="1269"/>
      <c r="J29" s="1269"/>
      <c r="K29" s="1269"/>
      <c r="L29" s="1270"/>
      <c r="M29" s="142"/>
      <c r="N29" s="145"/>
      <c r="O29" s="144"/>
      <c r="P29" s="142"/>
      <c r="Q29" s="143"/>
      <c r="R29" s="144"/>
      <c r="S29" s="142"/>
      <c r="T29" s="143"/>
      <c r="U29" s="144"/>
      <c r="V29" s="142"/>
      <c r="W29" s="143"/>
      <c r="X29" s="144"/>
      <c r="Y29" s="142"/>
      <c r="Z29" s="143"/>
      <c r="AA29" s="144"/>
      <c r="AB29" s="142"/>
      <c r="AC29" s="143"/>
      <c r="AD29" s="144"/>
      <c r="AE29" s="142"/>
      <c r="AF29" s="143"/>
      <c r="AG29" s="144"/>
      <c r="AH29" s="142"/>
      <c r="AI29" s="143"/>
      <c r="AJ29" s="144"/>
      <c r="AK29" s="142"/>
      <c r="AL29" s="143"/>
      <c r="AM29" s="144"/>
      <c r="AN29" s="142"/>
      <c r="AO29" s="143"/>
      <c r="AP29" s="144"/>
      <c r="AQ29" s="142"/>
      <c r="AR29" s="143"/>
      <c r="AS29" s="144"/>
      <c r="AT29" s="142"/>
      <c r="AU29" s="143"/>
      <c r="AV29" s="144"/>
      <c r="AW29" s="142"/>
      <c r="AX29" s="143"/>
      <c r="AY29" s="144"/>
      <c r="AZ29" s="142"/>
      <c r="BA29" s="143"/>
      <c r="BB29" s="144"/>
      <c r="BC29" s="142"/>
      <c r="BD29" s="143"/>
      <c r="BE29" s="144"/>
      <c r="BF29" s="1271"/>
      <c r="BG29" s="1272"/>
      <c r="BH29" s="1273"/>
    </row>
    <row r="30" spans="2:68" ht="25" customHeight="1">
      <c r="B30" s="1268" t="s">
        <v>255</v>
      </c>
      <c r="C30" s="1269"/>
      <c r="D30" s="1269"/>
      <c r="E30" s="1269"/>
      <c r="F30" s="1269"/>
      <c r="G30" s="1269"/>
      <c r="H30" s="1269"/>
      <c r="I30" s="1269"/>
      <c r="J30" s="1269"/>
      <c r="K30" s="1269"/>
      <c r="L30" s="1270"/>
      <c r="M30" s="142"/>
      <c r="N30" s="143"/>
      <c r="O30" s="144"/>
      <c r="P30" s="142"/>
      <c r="Q30" s="143"/>
      <c r="R30" s="144"/>
      <c r="S30" s="142"/>
      <c r="T30" s="143"/>
      <c r="U30" s="144"/>
      <c r="V30" s="142"/>
      <c r="W30" s="143"/>
      <c r="X30" s="144"/>
      <c r="Y30" s="142"/>
      <c r="Z30" s="143"/>
      <c r="AA30" s="144"/>
      <c r="AB30" s="142"/>
      <c r="AC30" s="143"/>
      <c r="AD30" s="144"/>
      <c r="AE30" s="142"/>
      <c r="AF30" s="143"/>
      <c r="AG30" s="144"/>
      <c r="AH30" s="142"/>
      <c r="AI30" s="143"/>
      <c r="AJ30" s="144"/>
      <c r="AK30" s="142"/>
      <c r="AL30" s="143"/>
      <c r="AM30" s="144"/>
      <c r="AN30" s="142"/>
      <c r="AO30" s="143"/>
      <c r="AP30" s="144"/>
      <c r="AQ30" s="142"/>
      <c r="AR30" s="143"/>
      <c r="AS30" s="144"/>
      <c r="AT30" s="142"/>
      <c r="AU30" s="143"/>
      <c r="AV30" s="144"/>
      <c r="AW30" s="142"/>
      <c r="AX30" s="143"/>
      <c r="AY30" s="144"/>
      <c r="AZ30" s="142"/>
      <c r="BA30" s="143"/>
      <c r="BB30" s="144"/>
      <c r="BC30" s="142"/>
      <c r="BD30" s="143"/>
      <c r="BE30" s="144"/>
      <c r="BF30" s="1271"/>
      <c r="BG30" s="1272"/>
      <c r="BH30" s="1273"/>
      <c r="BL30" s="1230" t="s">
        <v>333</v>
      </c>
      <c r="BM30" s="1368"/>
      <c r="BN30" s="1368"/>
      <c r="BO30" s="1368"/>
      <c r="BP30" s="1368"/>
    </row>
    <row r="31" spans="2:68" ht="25" customHeight="1">
      <c r="B31" s="1268"/>
      <c r="C31" s="1269"/>
      <c r="D31" s="1269"/>
      <c r="E31" s="1269"/>
      <c r="F31" s="1269"/>
      <c r="G31" s="1269"/>
      <c r="H31" s="1269"/>
      <c r="I31" s="1269"/>
      <c r="J31" s="1269"/>
      <c r="K31" s="1269"/>
      <c r="L31" s="1270"/>
      <c r="M31" s="142"/>
      <c r="N31" s="143"/>
      <c r="O31" s="144"/>
      <c r="P31" s="142"/>
      <c r="Q31" s="143"/>
      <c r="R31" s="144"/>
      <c r="S31" s="142"/>
      <c r="T31" s="143"/>
      <c r="U31" s="144"/>
      <c r="V31" s="142"/>
      <c r="W31" s="143"/>
      <c r="X31" s="144"/>
      <c r="Y31" s="142"/>
      <c r="Z31" s="143"/>
      <c r="AA31" s="144"/>
      <c r="AB31" s="142"/>
      <c r="AC31" s="143"/>
      <c r="AD31" s="144"/>
      <c r="AE31" s="142"/>
      <c r="AF31" s="143"/>
      <c r="AG31" s="144"/>
      <c r="AH31" s="142"/>
      <c r="AI31" s="143"/>
      <c r="AJ31" s="144"/>
      <c r="AK31" s="142"/>
      <c r="AL31" s="143"/>
      <c r="AM31" s="144"/>
      <c r="AN31" s="142"/>
      <c r="AO31" s="143"/>
      <c r="AP31" s="144"/>
      <c r="AQ31" s="142"/>
      <c r="AR31" s="143"/>
      <c r="AS31" s="144"/>
      <c r="AT31" s="142"/>
      <c r="AU31" s="143"/>
      <c r="AV31" s="144"/>
      <c r="AW31" s="142"/>
      <c r="AX31" s="143"/>
      <c r="AY31" s="144"/>
      <c r="AZ31" s="142"/>
      <c r="BA31" s="143"/>
      <c r="BB31" s="144"/>
      <c r="BC31" s="142"/>
      <c r="BD31" s="143"/>
      <c r="BE31" s="144"/>
      <c r="BF31" s="1271"/>
      <c r="BG31" s="1272"/>
      <c r="BH31" s="1273"/>
      <c r="BL31" s="1368"/>
      <c r="BM31" s="1368"/>
      <c r="BN31" s="1368"/>
      <c r="BO31" s="1368"/>
      <c r="BP31" s="1368"/>
    </row>
    <row r="32" spans="2:68" ht="25" customHeight="1">
      <c r="B32" s="1268"/>
      <c r="C32" s="1269"/>
      <c r="D32" s="1269"/>
      <c r="E32" s="1269"/>
      <c r="F32" s="1269"/>
      <c r="G32" s="1269"/>
      <c r="H32" s="1269"/>
      <c r="I32" s="1269"/>
      <c r="J32" s="1269"/>
      <c r="K32" s="1269"/>
      <c r="L32" s="1270"/>
      <c r="M32" s="142"/>
      <c r="N32" s="143"/>
      <c r="O32" s="144"/>
      <c r="P32" s="142"/>
      <c r="Q32" s="143"/>
      <c r="R32" s="144"/>
      <c r="S32" s="142"/>
      <c r="T32" s="143"/>
      <c r="U32" s="144"/>
      <c r="V32" s="142"/>
      <c r="W32" s="143"/>
      <c r="X32" s="144"/>
      <c r="Y32" s="142"/>
      <c r="Z32" s="143"/>
      <c r="AA32" s="144"/>
      <c r="AB32" s="142"/>
      <c r="AC32" s="143"/>
      <c r="AD32" s="144"/>
      <c r="AE32" s="142"/>
      <c r="AF32" s="143"/>
      <c r="AG32" s="144"/>
      <c r="AH32" s="142"/>
      <c r="AI32" s="143"/>
      <c r="AJ32" s="144"/>
      <c r="AK32" s="142"/>
      <c r="AL32" s="143"/>
      <c r="AM32" s="144"/>
      <c r="AN32" s="142"/>
      <c r="AO32" s="143"/>
      <c r="AP32" s="144"/>
      <c r="AQ32" s="142"/>
      <c r="AR32" s="143"/>
      <c r="AS32" s="144"/>
      <c r="AT32" s="142"/>
      <c r="AU32" s="143"/>
      <c r="AV32" s="144"/>
      <c r="AW32" s="142"/>
      <c r="AX32" s="143"/>
      <c r="AY32" s="144"/>
      <c r="AZ32" s="142"/>
      <c r="BA32" s="143"/>
      <c r="BB32" s="144"/>
      <c r="BC32" s="142"/>
      <c r="BD32" s="143"/>
      <c r="BE32" s="144"/>
      <c r="BF32" s="1271"/>
      <c r="BG32" s="1272"/>
      <c r="BH32" s="1273"/>
      <c r="BL32" s="1368"/>
      <c r="BM32" s="1368"/>
      <c r="BN32" s="1368"/>
      <c r="BO32" s="1368"/>
      <c r="BP32" s="1368"/>
    </row>
    <row r="33" spans="2:80" ht="25" customHeight="1">
      <c r="B33" s="1268"/>
      <c r="C33" s="1269"/>
      <c r="D33" s="1269"/>
      <c r="E33" s="1269"/>
      <c r="F33" s="1269"/>
      <c r="G33" s="1269"/>
      <c r="H33" s="1269"/>
      <c r="I33" s="1269"/>
      <c r="J33" s="1269"/>
      <c r="K33" s="1269"/>
      <c r="L33" s="1270"/>
      <c r="M33" s="142"/>
      <c r="N33" s="143"/>
      <c r="O33" s="144"/>
      <c r="P33" s="142"/>
      <c r="Q33" s="143"/>
      <c r="R33" s="144"/>
      <c r="S33" s="142"/>
      <c r="T33" s="143"/>
      <c r="U33" s="144"/>
      <c r="V33" s="142"/>
      <c r="W33" s="143"/>
      <c r="X33" s="144"/>
      <c r="Y33" s="142"/>
      <c r="Z33" s="143"/>
      <c r="AA33" s="144"/>
      <c r="AB33" s="142"/>
      <c r="AC33" s="143"/>
      <c r="AD33" s="144"/>
      <c r="AE33" s="142"/>
      <c r="AF33" s="143"/>
      <c r="AG33" s="144"/>
      <c r="AH33" s="142"/>
      <c r="AI33" s="143"/>
      <c r="AJ33" s="144"/>
      <c r="AK33" s="142"/>
      <c r="AL33" s="143"/>
      <c r="AM33" s="144"/>
      <c r="AN33" s="142"/>
      <c r="AO33" s="143"/>
      <c r="AP33" s="144"/>
      <c r="AQ33" s="142"/>
      <c r="AR33" s="143"/>
      <c r="AS33" s="144"/>
      <c r="AT33" s="142"/>
      <c r="AU33" s="143"/>
      <c r="AV33" s="144"/>
      <c r="AW33" s="142"/>
      <c r="AX33" s="143"/>
      <c r="AY33" s="144"/>
      <c r="AZ33" s="142"/>
      <c r="BA33" s="143"/>
      <c r="BB33" s="144"/>
      <c r="BC33" s="142"/>
      <c r="BD33" s="143"/>
      <c r="BE33" s="144"/>
      <c r="BF33" s="1271"/>
      <c r="BG33" s="1272"/>
      <c r="BH33" s="1273"/>
      <c r="BL33" s="1010"/>
      <c r="BM33" s="1010"/>
      <c r="BN33" s="1010"/>
      <c r="BO33" s="1010"/>
      <c r="BP33" s="1010"/>
    </row>
    <row r="34" spans="2:80" ht="25" customHeight="1">
      <c r="B34" s="1268"/>
      <c r="C34" s="1269"/>
      <c r="D34" s="1269"/>
      <c r="E34" s="1269"/>
      <c r="F34" s="1269"/>
      <c r="G34" s="1269"/>
      <c r="H34" s="1269"/>
      <c r="I34" s="1269"/>
      <c r="J34" s="1269"/>
      <c r="K34" s="1269"/>
      <c r="L34" s="1270"/>
      <c r="M34" s="142"/>
      <c r="N34" s="143"/>
      <c r="O34" s="144"/>
      <c r="P34" s="142"/>
      <c r="Q34" s="143"/>
      <c r="R34" s="144"/>
      <c r="S34" s="142"/>
      <c r="T34" s="143"/>
      <c r="U34" s="144"/>
      <c r="V34" s="142"/>
      <c r="W34" s="143"/>
      <c r="X34" s="144"/>
      <c r="Y34" s="142"/>
      <c r="Z34" s="143"/>
      <c r="AA34" s="144"/>
      <c r="AB34" s="142"/>
      <c r="AC34" s="143"/>
      <c r="AD34" s="144"/>
      <c r="AE34" s="142"/>
      <c r="AF34" s="143"/>
      <c r="AG34" s="144"/>
      <c r="AH34" s="142"/>
      <c r="AI34" s="143"/>
      <c r="AJ34" s="144"/>
      <c r="AK34" s="142"/>
      <c r="AL34" s="143"/>
      <c r="AM34" s="144"/>
      <c r="AN34" s="142"/>
      <c r="AO34" s="143"/>
      <c r="AP34" s="144"/>
      <c r="AQ34" s="142"/>
      <c r="AR34" s="143"/>
      <c r="AS34" s="144"/>
      <c r="AT34" s="142"/>
      <c r="AU34" s="143"/>
      <c r="AV34" s="144"/>
      <c r="AW34" s="142"/>
      <c r="AX34" s="143"/>
      <c r="AY34" s="144"/>
      <c r="AZ34" s="142"/>
      <c r="BA34" s="143"/>
      <c r="BB34" s="144"/>
      <c r="BC34" s="142"/>
      <c r="BD34" s="143"/>
      <c r="BE34" s="144"/>
      <c r="BF34" s="1271"/>
      <c r="BG34" s="1272"/>
      <c r="BH34" s="1273"/>
    </row>
    <row r="35" spans="2:80" ht="25" customHeight="1" thickBot="1">
      <c r="B35" s="1282"/>
      <c r="C35" s="1283"/>
      <c r="D35" s="1283"/>
      <c r="E35" s="1283"/>
      <c r="F35" s="1283"/>
      <c r="G35" s="1283"/>
      <c r="H35" s="1283"/>
      <c r="I35" s="1283"/>
      <c r="J35" s="1283"/>
      <c r="K35" s="1283"/>
      <c r="L35" s="1284"/>
      <c r="M35" s="146"/>
      <c r="N35" s="147"/>
      <c r="O35" s="148"/>
      <c r="P35" s="146"/>
      <c r="Q35" s="147"/>
      <c r="R35" s="148"/>
      <c r="S35" s="146"/>
      <c r="T35" s="147"/>
      <c r="U35" s="148"/>
      <c r="V35" s="146"/>
      <c r="W35" s="147"/>
      <c r="X35" s="148"/>
      <c r="Y35" s="146"/>
      <c r="Z35" s="147"/>
      <c r="AA35" s="148"/>
      <c r="AB35" s="146"/>
      <c r="AC35" s="147"/>
      <c r="AD35" s="148"/>
      <c r="AE35" s="146"/>
      <c r="AF35" s="147"/>
      <c r="AG35" s="148"/>
      <c r="AH35" s="146"/>
      <c r="AI35" s="147"/>
      <c r="AJ35" s="148"/>
      <c r="AK35" s="146"/>
      <c r="AL35" s="147"/>
      <c r="AM35" s="148"/>
      <c r="AN35" s="146"/>
      <c r="AO35" s="147"/>
      <c r="AP35" s="148"/>
      <c r="AQ35" s="146"/>
      <c r="AR35" s="147"/>
      <c r="AS35" s="148"/>
      <c r="AT35" s="146"/>
      <c r="AU35" s="147"/>
      <c r="AV35" s="148"/>
      <c r="AW35" s="146"/>
      <c r="AX35" s="147"/>
      <c r="AY35" s="148"/>
      <c r="AZ35" s="146"/>
      <c r="BA35" s="147"/>
      <c r="BB35" s="148"/>
      <c r="BC35" s="146"/>
      <c r="BD35" s="147"/>
      <c r="BE35" s="148"/>
      <c r="BF35" s="1285"/>
      <c r="BG35" s="1286"/>
      <c r="BH35" s="1287"/>
      <c r="BL35" s="4"/>
      <c r="BM35" s="4"/>
      <c r="BN35" s="4"/>
      <c r="BO35" s="4"/>
      <c r="BP35" s="4"/>
      <c r="BQ35" s="4"/>
      <c r="BR35" s="4"/>
      <c r="BS35" s="4"/>
      <c r="BT35" s="4"/>
      <c r="BU35" s="4"/>
      <c r="BV35" s="4"/>
      <c r="BW35" s="4"/>
      <c r="BX35" s="4"/>
      <c r="BY35" s="4"/>
      <c r="BZ35" s="4"/>
      <c r="CA35" s="4"/>
      <c r="CB35" s="4"/>
    </row>
    <row r="36" spans="2:80" s="4" customFormat="1" ht="13" hidden="1" customHeight="1">
      <c r="B36" s="264"/>
      <c r="C36" s="265"/>
      <c r="D36" s="265"/>
      <c r="E36" s="265"/>
      <c r="F36" s="265"/>
      <c r="G36" s="265"/>
      <c r="H36" s="265"/>
      <c r="I36" s="265"/>
      <c r="J36" s="265"/>
      <c r="K36" s="265"/>
      <c r="L36" s="265"/>
      <c r="M36" s="264"/>
      <c r="N36" s="264"/>
      <c r="O36" s="264"/>
      <c r="P36" s="264"/>
      <c r="Q36" s="264"/>
      <c r="R36" s="264"/>
      <c r="S36" s="264"/>
      <c r="T36" s="264"/>
      <c r="U36" s="264"/>
      <c r="V36" s="264"/>
      <c r="W36" s="264"/>
      <c r="X36" s="264"/>
      <c r="Y36" s="264"/>
      <c r="Z36" s="264"/>
      <c r="AA36" s="264"/>
      <c r="AB36" s="264"/>
      <c r="AC36" s="264"/>
      <c r="AD36" s="264"/>
      <c r="AE36" s="264"/>
      <c r="AF36" s="264"/>
      <c r="AG36" s="266"/>
      <c r="AH36" s="350"/>
      <c r="AI36" s="350"/>
      <c r="AJ36" s="350"/>
      <c r="AK36" s="349"/>
      <c r="AL36" s="349"/>
      <c r="AM36" s="349"/>
      <c r="AN36" s="349"/>
      <c r="AO36" s="349"/>
      <c r="AP36" s="349"/>
      <c r="AQ36" s="1288" t="s">
        <v>32</v>
      </c>
      <c r="AR36" s="1289"/>
      <c r="AS36" s="1289"/>
      <c r="AT36" s="267"/>
      <c r="AU36" s="1290" t="s">
        <v>250</v>
      </c>
      <c r="AV36" s="1290"/>
      <c r="AW36" s="1290"/>
      <c r="AX36" s="1290"/>
      <c r="AY36" s="115"/>
      <c r="AZ36" s="268"/>
      <c r="BA36" s="349"/>
      <c r="BB36" s="1290" t="s">
        <v>33</v>
      </c>
      <c r="BC36" s="1291"/>
      <c r="BD36" s="1291"/>
      <c r="BE36" s="1291"/>
      <c r="BF36" s="1291"/>
      <c r="BG36" s="269"/>
      <c r="BH36" s="270"/>
    </row>
    <row r="37" spans="2:80" s="4" customFormat="1" ht="20.149999999999999" hidden="1" customHeight="1">
      <c r="B37" s="264"/>
      <c r="C37" s="265"/>
      <c r="D37" s="265"/>
      <c r="E37" s="265"/>
      <c r="F37" s="265"/>
      <c r="G37" s="265"/>
      <c r="H37" s="265"/>
      <c r="I37" s="265"/>
      <c r="J37" s="265"/>
      <c r="K37" s="265"/>
      <c r="L37" s="265"/>
      <c r="M37" s="264"/>
      <c r="N37" s="264"/>
      <c r="O37" s="264"/>
      <c r="P37" s="264"/>
      <c r="Q37" s="264"/>
      <c r="R37" s="264"/>
      <c r="S37" s="264"/>
      <c r="T37" s="264"/>
      <c r="U37" s="264"/>
      <c r="V37" s="264"/>
      <c r="W37" s="264"/>
      <c r="X37" s="264"/>
      <c r="Y37" s="264"/>
      <c r="Z37" s="264"/>
      <c r="AA37" s="264"/>
      <c r="AB37" s="264"/>
      <c r="AC37" s="264"/>
      <c r="AD37" s="264"/>
      <c r="AE37" s="264"/>
      <c r="AF37" s="264"/>
      <c r="AG37" s="264"/>
      <c r="AH37" s="351"/>
      <c r="AI37" s="351"/>
      <c r="AJ37" s="351"/>
      <c r="AK37" s="351"/>
      <c r="AL37" s="351"/>
      <c r="AM37" s="351"/>
      <c r="AN37" s="351"/>
      <c r="AO37" s="351"/>
      <c r="AP37" s="351"/>
      <c r="AQ37" s="1371"/>
      <c r="AR37" s="1372"/>
      <c r="AS37" s="1372"/>
      <c r="AT37" s="1092"/>
      <c r="AU37" s="1047"/>
      <c r="AV37" s="1047"/>
      <c r="AW37" s="962"/>
      <c r="AX37" s="962"/>
      <c r="AY37" s="1377"/>
      <c r="AZ37" s="1092"/>
      <c r="BA37" s="1047"/>
      <c r="BB37" s="1047"/>
      <c r="BC37" s="962"/>
      <c r="BD37" s="962"/>
      <c r="BE37" s="962"/>
      <c r="BF37" s="962"/>
      <c r="BG37" s="962"/>
      <c r="BH37" s="1093"/>
      <c r="BL37" s="3"/>
      <c r="BM37" s="3"/>
      <c r="BN37" s="3"/>
      <c r="BO37" s="3"/>
      <c r="BP37" s="3"/>
      <c r="BQ37" s="3"/>
      <c r="BR37" s="3"/>
      <c r="BS37" s="3"/>
      <c r="BT37" s="3"/>
      <c r="BU37" s="3"/>
      <c r="BV37" s="3"/>
      <c r="BW37" s="3"/>
      <c r="BX37" s="3"/>
      <c r="BY37" s="3"/>
      <c r="BZ37" s="3"/>
      <c r="CA37" s="3"/>
      <c r="CB37" s="3"/>
    </row>
    <row r="38" spans="2:80" ht="20.149999999999999" hidden="1" customHeight="1" thickBot="1">
      <c r="C38" s="5"/>
      <c r="AG38" s="351"/>
      <c r="AH38" s="351"/>
      <c r="AI38" s="351"/>
      <c r="AJ38" s="271" t="s">
        <v>245</v>
      </c>
      <c r="AK38" s="351"/>
      <c r="AL38" s="351"/>
      <c r="AM38" s="351"/>
      <c r="AN38" s="351"/>
      <c r="AO38" s="351"/>
      <c r="AP38" s="351"/>
      <c r="AQ38" s="1373"/>
      <c r="AR38" s="1374"/>
      <c r="AS38" s="1374"/>
      <c r="AT38" s="1094"/>
      <c r="AU38" s="1095"/>
      <c r="AV38" s="1095"/>
      <c r="AW38" s="1095"/>
      <c r="AX38" s="1095"/>
      <c r="AY38" s="1378"/>
      <c r="AZ38" s="1094"/>
      <c r="BA38" s="1095"/>
      <c r="BB38" s="1095"/>
      <c r="BC38" s="1095"/>
      <c r="BD38" s="1095"/>
      <c r="BE38" s="1095"/>
      <c r="BF38" s="1095"/>
      <c r="BG38" s="1095"/>
      <c r="BH38" s="1096"/>
    </row>
    <row r="39" spans="2:80" ht="24" customHeight="1"/>
    <row r="40" spans="2:80" ht="15" hidden="1" customHeight="1">
      <c r="B40" s="245"/>
      <c r="C40" s="345"/>
      <c r="D40" s="345"/>
      <c r="E40" s="345"/>
      <c r="F40" s="345"/>
      <c r="G40" s="345"/>
      <c r="H40" s="345"/>
      <c r="I40" s="345"/>
      <c r="J40" s="345"/>
      <c r="K40" s="345"/>
      <c r="L40" s="345"/>
      <c r="M40" s="336"/>
      <c r="N40" s="336"/>
      <c r="O40" s="336"/>
      <c r="P40" s="246"/>
      <c r="Q40" s="246"/>
      <c r="R40" s="246"/>
      <c r="S40" s="1233" t="s">
        <v>251</v>
      </c>
      <c r="T40" s="1234"/>
      <c r="U40" s="1234"/>
      <c r="V40" s="1234"/>
      <c r="W40" s="1234"/>
      <c r="X40" s="1234"/>
      <c r="Y40" s="1234"/>
      <c r="Z40" s="1234"/>
      <c r="AA40" s="1234"/>
      <c r="AB40" s="1234"/>
      <c r="AC40" s="1234"/>
      <c r="AD40" s="1234"/>
      <c r="AE40" s="1234"/>
      <c r="AF40" s="1234"/>
      <c r="AG40" s="1278"/>
      <c r="AH40" s="1278" t="s">
        <v>246</v>
      </c>
      <c r="AI40" s="1233" t="s">
        <v>217</v>
      </c>
      <c r="AJ40" s="1280"/>
      <c r="AK40" s="1280"/>
      <c r="AL40" s="1280"/>
      <c r="AM40" s="1280"/>
      <c r="AN40" s="1280"/>
      <c r="AO40" s="1281" t="s">
        <v>247</v>
      </c>
      <c r="AP40" s="1281"/>
      <c r="AQ40" s="247"/>
      <c r="AR40" s="248"/>
      <c r="AS40" s="248"/>
      <c r="AT40" s="247"/>
      <c r="AU40" s="249"/>
      <c r="AV40" s="249"/>
      <c r="AW40" s="250"/>
      <c r="AX40" s="251"/>
      <c r="AY40" s="251"/>
      <c r="AZ40" s="250"/>
      <c r="BA40" s="252"/>
      <c r="BB40" s="252"/>
      <c r="BC40" s="250"/>
      <c r="BD40" s="251"/>
      <c r="BE40" s="251"/>
      <c r="BF40" s="248"/>
      <c r="BG40" s="253"/>
      <c r="BH40" s="253"/>
    </row>
    <row r="41" spans="2:80" ht="15" hidden="1" customHeight="1">
      <c r="B41" s="336"/>
      <c r="C41" s="345"/>
      <c r="D41" s="345"/>
      <c r="E41" s="345"/>
      <c r="F41" s="345"/>
      <c r="G41" s="345"/>
      <c r="H41" s="345"/>
      <c r="I41" s="345"/>
      <c r="J41" s="345"/>
      <c r="K41" s="345"/>
      <c r="L41" s="345"/>
      <c r="M41" s="336"/>
      <c r="N41" s="336"/>
      <c r="O41" s="336"/>
      <c r="P41" s="246"/>
      <c r="Q41" s="246"/>
      <c r="R41" s="246"/>
      <c r="S41" s="1234"/>
      <c r="T41" s="1234"/>
      <c r="U41" s="1234"/>
      <c r="V41" s="1234"/>
      <c r="W41" s="1234"/>
      <c r="X41" s="1234"/>
      <c r="Y41" s="1234"/>
      <c r="Z41" s="1234"/>
      <c r="AA41" s="1234"/>
      <c r="AB41" s="1234"/>
      <c r="AC41" s="1234"/>
      <c r="AD41" s="1234"/>
      <c r="AE41" s="1234"/>
      <c r="AF41" s="1234"/>
      <c r="AG41" s="1278"/>
      <c r="AH41" s="1279"/>
      <c r="AI41" s="1280"/>
      <c r="AJ41" s="1280"/>
      <c r="AK41" s="1280"/>
      <c r="AL41" s="1280"/>
      <c r="AM41" s="1280"/>
      <c r="AN41" s="1280"/>
      <c r="AO41" s="1281"/>
      <c r="AP41" s="1281"/>
      <c r="AQ41" s="253"/>
      <c r="AR41" s="253"/>
      <c r="AS41" s="253"/>
      <c r="AT41" s="253"/>
      <c r="AU41" s="253"/>
      <c r="AV41" s="253"/>
      <c r="AW41" s="251"/>
      <c r="AX41" s="251"/>
      <c r="AY41" s="251"/>
      <c r="AZ41" s="251"/>
      <c r="BA41" s="251"/>
      <c r="BB41" s="251"/>
      <c r="BC41" s="251"/>
      <c r="BD41" s="251"/>
      <c r="BE41" s="251"/>
      <c r="BF41" s="253"/>
      <c r="BG41" s="253"/>
      <c r="BH41" s="253"/>
      <c r="BJ41" s="3" t="s">
        <v>217</v>
      </c>
    </row>
    <row r="42" spans="2:80" ht="18" hidden="1" customHeight="1" thickBot="1">
      <c r="B42" s="1235" t="s">
        <v>252</v>
      </c>
      <c r="C42" s="1102"/>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J42" s="3" t="s">
        <v>218</v>
      </c>
    </row>
    <row r="43" spans="2:80" ht="15" hidden="1" customHeight="1">
      <c r="B43" s="254"/>
      <c r="C43" s="255"/>
      <c r="D43" s="255"/>
      <c r="E43" s="255"/>
      <c r="F43" s="255"/>
      <c r="G43" s="255"/>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1315" t="s">
        <v>4</v>
      </c>
      <c r="AH43" s="1316"/>
      <c r="AI43" s="1316"/>
      <c r="AJ43" s="1316"/>
      <c r="AK43" s="1316"/>
      <c r="AL43" s="1317" t="e">
        <f>#REF!</f>
        <v>#REF!</v>
      </c>
      <c r="AM43" s="1317"/>
      <c r="AN43" s="1317"/>
      <c r="AO43" s="1317"/>
      <c r="AP43" s="1317"/>
      <c r="AQ43" s="1317"/>
      <c r="AR43" s="1317"/>
      <c r="AS43" s="1317"/>
      <c r="AT43" s="1317"/>
      <c r="AU43" s="1317"/>
      <c r="AV43" s="1317"/>
      <c r="AW43" s="1317"/>
      <c r="AX43" s="1317"/>
      <c r="AY43" s="1317"/>
      <c r="AZ43" s="1317"/>
      <c r="BA43" s="1317"/>
      <c r="BB43" s="1317"/>
      <c r="BC43" s="1317"/>
      <c r="BD43" s="1317"/>
      <c r="BE43" s="1317"/>
      <c r="BF43" s="1317"/>
      <c r="BG43" s="1317"/>
      <c r="BH43" s="1318"/>
    </row>
    <row r="44" spans="2:80" ht="15" hidden="1" customHeight="1">
      <c r="B44" s="1321" t="s">
        <v>162</v>
      </c>
      <c r="C44" s="1322"/>
      <c r="D44" s="1322"/>
      <c r="E44" s="1322"/>
      <c r="F44" s="1322"/>
      <c r="G44" s="256"/>
      <c r="H44" s="257"/>
      <c r="I44" s="215"/>
      <c r="J44" s="215"/>
      <c r="K44" s="215"/>
      <c r="L44" s="215"/>
      <c r="M44" s="215"/>
      <c r="N44" s="215"/>
      <c r="O44" s="215"/>
      <c r="P44" s="215"/>
      <c r="Q44" s="215"/>
      <c r="R44" s="215"/>
      <c r="S44" s="256" t="s">
        <v>163</v>
      </c>
      <c r="T44" s="256"/>
      <c r="U44" s="256"/>
      <c r="V44" s="256"/>
      <c r="W44" s="256"/>
      <c r="X44" s="256"/>
      <c r="Y44" s="256"/>
      <c r="Z44" s="256"/>
      <c r="AA44" s="256"/>
      <c r="AB44" s="256"/>
      <c r="AC44" s="256"/>
      <c r="AD44" s="215"/>
      <c r="AE44" s="215"/>
      <c r="AF44" s="215"/>
      <c r="AG44" s="258"/>
      <c r="AH44" s="259"/>
      <c r="AI44" s="259"/>
      <c r="AJ44" s="259"/>
      <c r="AK44" s="259"/>
      <c r="AL44" s="1319"/>
      <c r="AM44" s="1319"/>
      <c r="AN44" s="1319"/>
      <c r="AO44" s="1319"/>
      <c r="AP44" s="1319"/>
      <c r="AQ44" s="1319"/>
      <c r="AR44" s="1319"/>
      <c r="AS44" s="1319"/>
      <c r="AT44" s="1319"/>
      <c r="AU44" s="1319"/>
      <c r="AV44" s="1319"/>
      <c r="AW44" s="1319"/>
      <c r="AX44" s="1319"/>
      <c r="AY44" s="1319"/>
      <c r="AZ44" s="1319"/>
      <c r="BA44" s="1319"/>
      <c r="BB44" s="1319"/>
      <c r="BC44" s="1319"/>
      <c r="BD44" s="1319"/>
      <c r="BE44" s="1319"/>
      <c r="BF44" s="1319"/>
      <c r="BG44" s="1319"/>
      <c r="BH44" s="1320"/>
    </row>
    <row r="45" spans="2:80" ht="15" hidden="1" customHeight="1">
      <c r="B45" s="1323" t="s">
        <v>96</v>
      </c>
      <c r="C45" s="1209"/>
      <c r="D45" s="1209"/>
      <c r="E45" s="1209"/>
      <c r="F45" s="1209"/>
      <c r="G45" s="256"/>
      <c r="H45" s="260"/>
      <c r="I45" s="215"/>
      <c r="J45" s="215"/>
      <c r="K45" s="215"/>
      <c r="L45" s="215"/>
      <c r="M45" s="215"/>
      <c r="N45" s="215"/>
      <c r="O45" s="215"/>
      <c r="P45" s="215"/>
      <c r="Q45" s="215"/>
      <c r="R45" s="215"/>
      <c r="S45" s="1324" t="e">
        <f>#REF!</f>
        <v>#REF!</v>
      </c>
      <c r="T45" s="1325"/>
      <c r="U45" s="1326"/>
      <c r="V45" s="1326"/>
      <c r="W45" s="1326"/>
      <c r="X45" s="1326"/>
      <c r="Y45" s="1326"/>
      <c r="Z45" s="1326"/>
      <c r="AA45" s="1326"/>
      <c r="AB45" s="1326"/>
      <c r="AC45" s="1326"/>
      <c r="AD45" s="256"/>
      <c r="AE45" s="256"/>
      <c r="AF45" s="215"/>
      <c r="AG45" s="1327" t="s">
        <v>11</v>
      </c>
      <c r="AH45" s="1328"/>
      <c r="AI45" s="1328"/>
      <c r="AJ45" s="1328"/>
      <c r="AK45" s="1328"/>
      <c r="AL45" s="1329" t="e">
        <f>#REF!</f>
        <v>#REF!</v>
      </c>
      <c r="AM45" s="1329"/>
      <c r="AN45" s="1329"/>
      <c r="AO45" s="1329"/>
      <c r="AP45" s="1329"/>
      <c r="AQ45" s="1329"/>
      <c r="AR45" s="1329"/>
      <c r="AS45" s="1329"/>
      <c r="AT45" s="1329"/>
      <c r="AU45" s="1329"/>
      <c r="AV45" s="1329"/>
      <c r="AW45" s="1329"/>
      <c r="AX45" s="1329"/>
      <c r="AY45" s="1329"/>
      <c r="AZ45" s="1329"/>
      <c r="BA45" s="1329"/>
      <c r="BB45" s="1329"/>
      <c r="BC45" s="1329"/>
      <c r="BD45" s="1329"/>
      <c r="BE45" s="1329"/>
      <c r="BF45" s="1329"/>
      <c r="BG45" s="1329"/>
      <c r="BH45" s="1330"/>
    </row>
    <row r="46" spans="2:80" ht="15" hidden="1" customHeight="1">
      <c r="B46" s="261"/>
      <c r="C46" s="215"/>
      <c r="D46" s="215"/>
      <c r="E46" s="215"/>
      <c r="F46" s="215"/>
      <c r="G46" s="215"/>
      <c r="H46" s="215"/>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215"/>
      <c r="AG46" s="258"/>
      <c r="AH46" s="259"/>
      <c r="AI46" s="259"/>
      <c r="AJ46" s="259"/>
      <c r="AK46" s="259"/>
      <c r="AL46" s="1319"/>
      <c r="AM46" s="1319"/>
      <c r="AN46" s="1319"/>
      <c r="AO46" s="1319"/>
      <c r="AP46" s="1319"/>
      <c r="AQ46" s="1319"/>
      <c r="AR46" s="1319"/>
      <c r="AS46" s="1319"/>
      <c r="AT46" s="1319"/>
      <c r="AU46" s="1319"/>
      <c r="AV46" s="1319"/>
      <c r="AW46" s="1319"/>
      <c r="AX46" s="1319"/>
      <c r="AY46" s="1319"/>
      <c r="AZ46" s="1319"/>
      <c r="BA46" s="1319"/>
      <c r="BB46" s="1319"/>
      <c r="BC46" s="1319"/>
      <c r="BD46" s="1319"/>
      <c r="BE46" s="1319"/>
      <c r="BF46" s="1319"/>
      <c r="BG46" s="1319"/>
      <c r="BH46" s="1320"/>
    </row>
    <row r="47" spans="2:80" ht="15" hidden="1" customHeight="1">
      <c r="B47" s="261"/>
      <c r="C47" s="215"/>
      <c r="D47" s="215"/>
      <c r="E47" s="215"/>
      <c r="F47" s="215"/>
      <c r="G47" s="215"/>
      <c r="H47" s="1292" t="s">
        <v>31</v>
      </c>
      <c r="I47" s="1293"/>
      <c r="J47" s="1293"/>
      <c r="K47" s="1293"/>
      <c r="L47" s="1293"/>
      <c r="M47" s="1294" t="e">
        <f>#REF!</f>
        <v>#REF!</v>
      </c>
      <c r="N47" s="1295"/>
      <c r="O47" s="1295"/>
      <c r="P47" s="1295"/>
      <c r="Q47" s="1295"/>
      <c r="R47" s="1295"/>
      <c r="S47" s="1295"/>
      <c r="T47" s="1295"/>
      <c r="U47" s="1295"/>
      <c r="V47" s="1295"/>
      <c r="W47" s="1295"/>
      <c r="X47" s="1295"/>
      <c r="Y47" s="1295"/>
      <c r="Z47" s="1295"/>
      <c r="AA47" s="1295"/>
      <c r="AB47" s="1295"/>
      <c r="AC47" s="1295"/>
      <c r="AD47" s="1295"/>
      <c r="AE47" s="262"/>
      <c r="AF47" s="256"/>
      <c r="AG47" s="1297" t="s">
        <v>237</v>
      </c>
      <c r="AH47" s="1298"/>
      <c r="AI47" s="1298"/>
      <c r="AJ47" s="1301" t="e">
        <f>#REF!</f>
        <v>#REF!</v>
      </c>
      <c r="AK47" s="1302"/>
      <c r="AL47" s="1302"/>
      <c r="AM47" s="1302"/>
      <c r="AN47" s="1302"/>
      <c r="AO47" s="1302"/>
      <c r="AP47" s="1302"/>
      <c r="AQ47" s="1302"/>
      <c r="AR47" s="1302"/>
      <c r="AS47" s="1302"/>
      <c r="AT47" s="1303"/>
      <c r="AU47" s="1304" t="s">
        <v>238</v>
      </c>
      <c r="AV47" s="1305"/>
      <c r="AW47" s="1305"/>
      <c r="AX47" s="1308" t="e">
        <f>#REF!</f>
        <v>#REF!</v>
      </c>
      <c r="AY47" s="1309"/>
      <c r="AZ47" s="1309"/>
      <c r="BA47" s="1309"/>
      <c r="BB47" s="1309"/>
      <c r="BC47" s="1309"/>
      <c r="BD47" s="1309"/>
      <c r="BE47" s="1309"/>
      <c r="BF47" s="1309"/>
      <c r="BG47" s="1309"/>
      <c r="BH47" s="211"/>
    </row>
    <row r="48" spans="2:80" ht="15" hidden="1" customHeight="1">
      <c r="B48" s="261"/>
      <c r="C48" s="215"/>
      <c r="D48" s="215"/>
      <c r="E48" s="215"/>
      <c r="F48" s="256"/>
      <c r="G48" s="256"/>
      <c r="H48" s="256"/>
      <c r="I48" s="256"/>
      <c r="J48" s="256"/>
      <c r="K48" s="256"/>
      <c r="L48" s="256"/>
      <c r="M48" s="1296"/>
      <c r="N48" s="1296"/>
      <c r="O48" s="1296"/>
      <c r="P48" s="1296"/>
      <c r="Q48" s="1296"/>
      <c r="R48" s="1296"/>
      <c r="S48" s="1296"/>
      <c r="T48" s="1296"/>
      <c r="U48" s="1296"/>
      <c r="V48" s="1296"/>
      <c r="W48" s="1296"/>
      <c r="X48" s="1296"/>
      <c r="Y48" s="1296"/>
      <c r="Z48" s="1296"/>
      <c r="AA48" s="1296"/>
      <c r="AB48" s="1296"/>
      <c r="AC48" s="1296"/>
      <c r="AD48" s="1296"/>
      <c r="AE48" s="256"/>
      <c r="AF48" s="215"/>
      <c r="AG48" s="1299"/>
      <c r="AH48" s="1300"/>
      <c r="AI48" s="1300"/>
      <c r="AJ48" s="1310" t="e">
        <f>#REF!</f>
        <v>#REF!</v>
      </c>
      <c r="AK48" s="1311"/>
      <c r="AL48" s="1312"/>
      <c r="AM48" s="1312"/>
      <c r="AN48" s="1312"/>
      <c r="AO48" s="1312"/>
      <c r="AP48" s="1312"/>
      <c r="AQ48" s="1312"/>
      <c r="AR48" s="1312"/>
      <c r="AS48" s="1312"/>
      <c r="AT48" s="1313"/>
      <c r="AU48" s="1306"/>
      <c r="AV48" s="1307"/>
      <c r="AW48" s="1307"/>
      <c r="AX48" s="1314" t="e">
        <f>#REF!</f>
        <v>#REF!</v>
      </c>
      <c r="AY48" s="1314"/>
      <c r="AZ48" s="1314"/>
      <c r="BA48" s="1314"/>
      <c r="BB48" s="1314"/>
      <c r="BC48" s="1314"/>
      <c r="BD48" s="1314"/>
      <c r="BE48" s="1314"/>
      <c r="BF48" s="1314"/>
      <c r="BG48" s="1314"/>
      <c r="BH48" s="212" t="s">
        <v>12</v>
      </c>
    </row>
    <row r="49" spans="2:68" ht="15" hidden="1" customHeight="1">
      <c r="B49" s="261"/>
      <c r="C49" s="215"/>
      <c r="D49" s="1209" t="s">
        <v>13</v>
      </c>
      <c r="E49" s="1343"/>
      <c r="F49" s="1343"/>
      <c r="G49" s="347"/>
      <c r="H49" s="1292" t="s">
        <v>14</v>
      </c>
      <c r="I49" s="1293"/>
      <c r="J49" s="1293"/>
      <c r="K49" s="1293"/>
      <c r="L49" s="1293"/>
      <c r="M49" s="1294" t="e">
        <f>#REF!</f>
        <v>#REF!</v>
      </c>
      <c r="N49" s="1294"/>
      <c r="O49" s="1294"/>
      <c r="P49" s="1294"/>
      <c r="Q49" s="1294"/>
      <c r="R49" s="1294"/>
      <c r="S49" s="1294"/>
      <c r="T49" s="1294"/>
      <c r="U49" s="1294"/>
      <c r="V49" s="1294"/>
      <c r="W49" s="1294"/>
      <c r="X49" s="1294"/>
      <c r="Y49" s="1294"/>
      <c r="Z49" s="1294"/>
      <c r="AA49" s="1294"/>
      <c r="AB49" s="1294"/>
      <c r="AC49" s="1294"/>
      <c r="AD49" s="1294"/>
      <c r="AE49" s="215"/>
      <c r="AF49" s="256"/>
      <c r="AG49" s="1297" t="s">
        <v>15</v>
      </c>
      <c r="AH49" s="1298"/>
      <c r="AI49" s="1298"/>
      <c r="AJ49" s="1301" t="e">
        <f>#REF!</f>
        <v>#REF!</v>
      </c>
      <c r="AK49" s="1302"/>
      <c r="AL49" s="1302"/>
      <c r="AM49" s="1302"/>
      <c r="AN49" s="1302"/>
      <c r="AO49" s="1302"/>
      <c r="AP49" s="1302"/>
      <c r="AQ49" s="1302"/>
      <c r="AR49" s="1302"/>
      <c r="AS49" s="1302"/>
      <c r="AT49" s="1302"/>
      <c r="AU49" s="213"/>
      <c r="AV49" s="213"/>
      <c r="AW49" s="213"/>
      <c r="AX49" s="1301" t="e">
        <f>#REF!</f>
        <v>#REF!</v>
      </c>
      <c r="AY49" s="1302"/>
      <c r="AZ49" s="1302"/>
      <c r="BA49" s="1302"/>
      <c r="BB49" s="1302"/>
      <c r="BC49" s="1302"/>
      <c r="BD49" s="1302"/>
      <c r="BE49" s="1302"/>
      <c r="BF49" s="1302"/>
      <c r="BG49" s="1302"/>
      <c r="BH49" s="1344"/>
    </row>
    <row r="50" spans="2:68" ht="15" hidden="1" customHeight="1">
      <c r="B50" s="261"/>
      <c r="C50" s="215"/>
      <c r="D50" s="215"/>
      <c r="E50" s="215"/>
      <c r="F50" s="215"/>
      <c r="G50" s="215"/>
      <c r="H50" s="215"/>
      <c r="I50" s="256"/>
      <c r="J50" s="256"/>
      <c r="K50" s="256"/>
      <c r="L50" s="256"/>
      <c r="M50" s="1296"/>
      <c r="N50" s="1296"/>
      <c r="O50" s="1296"/>
      <c r="P50" s="1296"/>
      <c r="Q50" s="1296"/>
      <c r="R50" s="1296"/>
      <c r="S50" s="1296"/>
      <c r="T50" s="1296"/>
      <c r="U50" s="1296"/>
      <c r="V50" s="1296"/>
      <c r="W50" s="1296"/>
      <c r="X50" s="1296"/>
      <c r="Y50" s="1296"/>
      <c r="Z50" s="1296"/>
      <c r="AA50" s="1296"/>
      <c r="AB50" s="1296"/>
      <c r="AC50" s="1296"/>
      <c r="AD50" s="1296"/>
      <c r="AE50" s="256"/>
      <c r="AF50" s="215"/>
      <c r="AG50" s="1299"/>
      <c r="AH50" s="1300"/>
      <c r="AI50" s="1300"/>
      <c r="AJ50" s="1310" t="e">
        <f>#REF!</f>
        <v>#REF!</v>
      </c>
      <c r="AK50" s="1311"/>
      <c r="AL50" s="1312"/>
      <c r="AM50" s="1312"/>
      <c r="AN50" s="1312"/>
      <c r="AO50" s="1312"/>
      <c r="AP50" s="1312"/>
      <c r="AQ50" s="1312"/>
      <c r="AR50" s="1312"/>
      <c r="AS50" s="1312"/>
      <c r="AT50" s="1312"/>
      <c r="AU50" s="214"/>
      <c r="AV50" s="214" t="s">
        <v>239</v>
      </c>
      <c r="AW50" s="353"/>
      <c r="AX50" s="1310" t="e">
        <f>#REF!</f>
        <v>#REF!</v>
      </c>
      <c r="AY50" s="1311"/>
      <c r="AZ50" s="1312"/>
      <c r="BA50" s="1312"/>
      <c r="BB50" s="1312"/>
      <c r="BC50" s="1312"/>
      <c r="BD50" s="1312"/>
      <c r="BE50" s="1312"/>
      <c r="BF50" s="1312"/>
      <c r="BG50" s="1312"/>
      <c r="BH50" s="1345"/>
    </row>
    <row r="51" spans="2:68" ht="15" hidden="1" customHeight="1">
      <c r="B51" s="261"/>
      <c r="C51" s="215"/>
      <c r="D51" s="215"/>
      <c r="E51" s="215"/>
      <c r="F51" s="215"/>
      <c r="G51" s="215"/>
      <c r="H51" s="1292" t="s">
        <v>16</v>
      </c>
      <c r="I51" s="1331"/>
      <c r="J51" s="1331"/>
      <c r="K51" s="1331"/>
      <c r="L51" s="1331"/>
      <c r="M51" s="1332" t="e">
        <f>#REF!</f>
        <v>#REF!</v>
      </c>
      <c r="N51" s="1333"/>
      <c r="O51" s="1333"/>
      <c r="P51" s="1333"/>
      <c r="Q51" s="1333"/>
      <c r="R51" s="1333"/>
      <c r="S51" s="1333"/>
      <c r="T51" s="1333"/>
      <c r="U51" s="1333"/>
      <c r="V51" s="1333"/>
      <c r="W51" s="1333"/>
      <c r="X51" s="1333"/>
      <c r="Y51" s="1333"/>
      <c r="Z51" s="1333"/>
      <c r="AA51" s="1333"/>
      <c r="AB51" s="1333"/>
      <c r="AC51" s="1333"/>
      <c r="AD51" s="1333"/>
      <c r="AE51" s="262" t="s">
        <v>240</v>
      </c>
      <c r="AF51" s="256"/>
      <c r="AG51" s="1335" t="s">
        <v>216</v>
      </c>
      <c r="AH51" s="1336"/>
      <c r="AI51" s="1336"/>
      <c r="AJ51" s="338"/>
      <c r="AK51" s="338"/>
      <c r="AL51" s="338"/>
      <c r="AM51" s="338"/>
      <c r="AN51" s="215"/>
      <c r="AO51" s="215"/>
      <c r="AP51" s="215"/>
      <c r="AQ51" s="215"/>
      <c r="AR51" s="215"/>
      <c r="AS51" s="215"/>
      <c r="AT51" s="215"/>
      <c r="AU51" s="1339" t="s">
        <v>215</v>
      </c>
      <c r="AV51" s="1340"/>
      <c r="AW51" s="1340"/>
      <c r="AX51" s="1341" t="e">
        <f>#REF!</f>
        <v>#REF!</v>
      </c>
      <c r="AY51" s="1341"/>
      <c r="AZ51" s="1341"/>
      <c r="BA51" s="1341"/>
      <c r="BB51" s="1341"/>
      <c r="BC51" s="1341"/>
      <c r="BD51" s="1341"/>
      <c r="BE51" s="1341"/>
      <c r="BF51" s="1341"/>
      <c r="BG51" s="1341"/>
      <c r="BH51" s="1342"/>
    </row>
    <row r="52" spans="2:68" ht="15" hidden="1" customHeight="1">
      <c r="B52" s="263"/>
      <c r="C52" s="259"/>
      <c r="D52" s="259"/>
      <c r="E52" s="259"/>
      <c r="F52" s="259"/>
      <c r="G52" s="259"/>
      <c r="H52" s="259"/>
      <c r="I52" s="259"/>
      <c r="J52" s="259"/>
      <c r="K52" s="259"/>
      <c r="L52" s="259"/>
      <c r="M52" s="1334"/>
      <c r="N52" s="1334"/>
      <c r="O52" s="1334"/>
      <c r="P52" s="1334"/>
      <c r="Q52" s="1334"/>
      <c r="R52" s="1334"/>
      <c r="S52" s="1334"/>
      <c r="T52" s="1334"/>
      <c r="U52" s="1334"/>
      <c r="V52" s="1334"/>
      <c r="W52" s="1334"/>
      <c r="X52" s="1334"/>
      <c r="Y52" s="1334"/>
      <c r="Z52" s="1334"/>
      <c r="AA52" s="1334"/>
      <c r="AB52" s="1334"/>
      <c r="AC52" s="1334"/>
      <c r="AD52" s="1334"/>
      <c r="AE52" s="259"/>
      <c r="AF52" s="259"/>
      <c r="AG52" s="1337"/>
      <c r="AH52" s="1338"/>
      <c r="AI52" s="1338"/>
      <c r="AJ52" s="1310" t="e">
        <f>#REF!</f>
        <v>#REF!</v>
      </c>
      <c r="AK52" s="1311"/>
      <c r="AL52" s="1312"/>
      <c r="AM52" s="1312"/>
      <c r="AN52" s="1312"/>
      <c r="AO52" s="1312"/>
      <c r="AP52" s="1312"/>
      <c r="AQ52" s="1312"/>
      <c r="AR52" s="1312"/>
      <c r="AS52" s="1312"/>
      <c r="AT52" s="1313"/>
      <c r="AU52" s="1299"/>
      <c r="AV52" s="1300"/>
      <c r="AW52" s="1300"/>
      <c r="AX52" s="1310" t="e">
        <f>#REF!</f>
        <v>#REF!</v>
      </c>
      <c r="AY52" s="1311"/>
      <c r="AZ52" s="1312"/>
      <c r="BA52" s="1312"/>
      <c r="BB52" s="1312"/>
      <c r="BC52" s="1312"/>
      <c r="BD52" s="1312"/>
      <c r="BE52" s="1312"/>
      <c r="BF52" s="1312"/>
      <c r="BG52" s="1312"/>
      <c r="BH52" s="1313"/>
    </row>
    <row r="53" spans="2:68" ht="15" hidden="1" customHeight="1">
      <c r="B53" s="1346" t="s">
        <v>241</v>
      </c>
      <c r="C53" s="1347"/>
      <c r="D53" s="1347"/>
      <c r="E53" s="1347"/>
      <c r="F53" s="1347"/>
      <c r="G53" s="1347"/>
      <c r="H53" s="1347"/>
      <c r="I53" s="1347"/>
      <c r="J53" s="1347"/>
      <c r="K53" s="1347"/>
      <c r="L53" s="1348"/>
      <c r="M53" s="272" t="str">
        <f t="shared" ref="M53:AI53" si="0">M21</f>
        <v>5月</v>
      </c>
      <c r="N53" s="272">
        <f t="shared" si="0"/>
        <v>0</v>
      </c>
      <c r="O53" s="272">
        <f t="shared" si="0"/>
        <v>0</v>
      </c>
      <c r="P53" s="272">
        <f t="shared" si="0"/>
        <v>0</v>
      </c>
      <c r="Q53" s="272">
        <f t="shared" si="0"/>
        <v>0</v>
      </c>
      <c r="R53" s="272">
        <f t="shared" si="0"/>
        <v>0</v>
      </c>
      <c r="S53" s="272" t="str">
        <f t="shared" si="0"/>
        <v>6月</v>
      </c>
      <c r="T53" s="272">
        <f t="shared" si="0"/>
        <v>0</v>
      </c>
      <c r="U53" s="272">
        <f t="shared" si="0"/>
        <v>0</v>
      </c>
      <c r="V53" s="272">
        <f t="shared" si="0"/>
        <v>0</v>
      </c>
      <c r="W53" s="272">
        <f t="shared" si="0"/>
        <v>0</v>
      </c>
      <c r="X53" s="272">
        <f t="shared" si="0"/>
        <v>0</v>
      </c>
      <c r="Y53" s="272" t="str">
        <f t="shared" si="0"/>
        <v>7月</v>
      </c>
      <c r="Z53" s="272">
        <f t="shared" si="0"/>
        <v>0</v>
      </c>
      <c r="AA53" s="272">
        <f t="shared" si="0"/>
        <v>0</v>
      </c>
      <c r="AB53" s="272">
        <f t="shared" si="0"/>
        <v>0</v>
      </c>
      <c r="AC53" s="272">
        <f t="shared" si="0"/>
        <v>0</v>
      </c>
      <c r="AD53" s="272">
        <f t="shared" si="0"/>
        <v>0</v>
      </c>
      <c r="AE53" s="272" t="str">
        <f t="shared" si="0"/>
        <v>8月</v>
      </c>
      <c r="AF53" s="272">
        <f t="shared" si="0"/>
        <v>0</v>
      </c>
      <c r="AG53" s="272">
        <f t="shared" si="0"/>
        <v>0</v>
      </c>
      <c r="AH53" s="272">
        <f t="shared" si="0"/>
        <v>0</v>
      </c>
      <c r="AI53" s="272">
        <f t="shared" si="0"/>
        <v>0</v>
      </c>
      <c r="AJ53" s="272">
        <f>AJ21</f>
        <v>0</v>
      </c>
      <c r="AK53" s="272" t="str">
        <f t="shared" ref="AK53:AW53" si="1">AK21</f>
        <v>9月</v>
      </c>
      <c r="AL53" s="272">
        <f t="shared" si="1"/>
        <v>0</v>
      </c>
      <c r="AM53" s="272">
        <f t="shared" si="1"/>
        <v>0</v>
      </c>
      <c r="AN53" s="272">
        <f t="shared" si="1"/>
        <v>0</v>
      </c>
      <c r="AO53" s="272">
        <f t="shared" si="1"/>
        <v>0</v>
      </c>
      <c r="AP53" s="272">
        <f t="shared" si="1"/>
        <v>0</v>
      </c>
      <c r="AQ53" s="272" t="str">
        <f t="shared" si="1"/>
        <v>10月</v>
      </c>
      <c r="AR53" s="272">
        <f t="shared" si="1"/>
        <v>0</v>
      </c>
      <c r="AS53" s="272">
        <f t="shared" si="1"/>
        <v>0</v>
      </c>
      <c r="AT53" s="272">
        <f t="shared" si="1"/>
        <v>0</v>
      </c>
      <c r="AU53" s="272">
        <f t="shared" si="1"/>
        <v>0</v>
      </c>
      <c r="AV53" s="272">
        <f t="shared" si="1"/>
        <v>0</v>
      </c>
      <c r="AW53" s="272" t="str">
        <f t="shared" si="1"/>
        <v>11月</v>
      </c>
      <c r="AX53" s="272">
        <f t="shared" ref="AX53" si="2">AX21</f>
        <v>0</v>
      </c>
      <c r="AY53" s="272">
        <f t="shared" ref="AY53:BE53" si="3">AY21</f>
        <v>0</v>
      </c>
      <c r="AZ53" s="272">
        <f t="shared" si="3"/>
        <v>0</v>
      </c>
      <c r="BA53" s="272">
        <f t="shared" si="3"/>
        <v>0</v>
      </c>
      <c r="BB53" s="272">
        <f t="shared" si="3"/>
        <v>0</v>
      </c>
      <c r="BC53" s="272" t="str">
        <f t="shared" si="3"/>
        <v>12月</v>
      </c>
      <c r="BD53" s="272">
        <f t="shared" si="3"/>
        <v>0</v>
      </c>
      <c r="BE53" s="272" t="str">
        <f t="shared" si="3"/>
        <v>　</v>
      </c>
      <c r="BF53" s="1349" t="s">
        <v>17</v>
      </c>
      <c r="BG53" s="1350"/>
      <c r="BH53" s="1351"/>
    </row>
    <row r="54" spans="2:68" ht="15" hidden="1" customHeight="1">
      <c r="B54" s="1355" t="s">
        <v>243</v>
      </c>
      <c r="C54" s="1356"/>
      <c r="D54" s="1356"/>
      <c r="E54" s="1356"/>
      <c r="F54" s="1356"/>
      <c r="G54" s="1356"/>
      <c r="H54" s="1356"/>
      <c r="I54" s="1356"/>
      <c r="J54" s="1356"/>
      <c r="K54" s="1356"/>
      <c r="L54" s="1357"/>
      <c r="M54" s="1358" t="str">
        <f>M22</f>
        <v>15</v>
      </c>
      <c r="N54" s="1359"/>
      <c r="O54" s="1360"/>
      <c r="P54" s="1358" t="str">
        <f>P22</f>
        <v>30</v>
      </c>
      <c r="Q54" s="1359"/>
      <c r="R54" s="1360"/>
      <c r="S54" s="1358" t="str">
        <f>S22</f>
        <v>15</v>
      </c>
      <c r="T54" s="1359"/>
      <c r="U54" s="1360"/>
      <c r="V54" s="1358" t="str">
        <f>V22</f>
        <v>30</v>
      </c>
      <c r="W54" s="1359"/>
      <c r="X54" s="1360"/>
      <c r="Y54" s="1358" t="str">
        <f>Y22</f>
        <v>15</v>
      </c>
      <c r="Z54" s="1359"/>
      <c r="AA54" s="1360"/>
      <c r="AB54" s="1358" t="str">
        <f>AB22</f>
        <v>30</v>
      </c>
      <c r="AC54" s="1359"/>
      <c r="AD54" s="1360"/>
      <c r="AE54" s="1358" t="str">
        <f>AE22</f>
        <v>15</v>
      </c>
      <c r="AF54" s="1359"/>
      <c r="AG54" s="1360"/>
      <c r="AH54" s="1358" t="str">
        <f>AH22</f>
        <v>30</v>
      </c>
      <c r="AI54" s="1359"/>
      <c r="AJ54" s="1360"/>
      <c r="AK54" s="1358" t="str">
        <f>AK22</f>
        <v>15</v>
      </c>
      <c r="AL54" s="1359"/>
      <c r="AM54" s="1360"/>
      <c r="AN54" s="1358" t="str">
        <f>AN22</f>
        <v>30</v>
      </c>
      <c r="AO54" s="1359"/>
      <c r="AP54" s="1360"/>
      <c r="AQ54" s="1358" t="str">
        <f>AQ22</f>
        <v>15</v>
      </c>
      <c r="AR54" s="1359"/>
      <c r="AS54" s="1360"/>
      <c r="AT54" s="1358" t="str">
        <f>AT22</f>
        <v>30</v>
      </c>
      <c r="AU54" s="1359"/>
      <c r="AV54" s="1360"/>
      <c r="AW54" s="1358" t="str">
        <f>AW22</f>
        <v>15</v>
      </c>
      <c r="AX54" s="1359"/>
      <c r="AY54" s="1360"/>
      <c r="AZ54" s="1358" t="str">
        <f>AZ22</f>
        <v>30</v>
      </c>
      <c r="BA54" s="1359"/>
      <c r="BB54" s="1360"/>
      <c r="BC54" s="1358">
        <f>BC22</f>
        <v>0</v>
      </c>
      <c r="BD54" s="1359"/>
      <c r="BE54" s="1360"/>
      <c r="BF54" s="1352"/>
      <c r="BG54" s="1353"/>
      <c r="BH54" s="1354"/>
      <c r="BL54" s="442"/>
      <c r="BM54" s="442"/>
      <c r="BN54" s="442"/>
      <c r="BO54" s="442"/>
      <c r="BP54" s="442"/>
    </row>
    <row r="55" spans="2:68" ht="25" hidden="1" customHeight="1">
      <c r="B55" s="1361" t="str">
        <f>B23</f>
        <v>現地調査、設計図書の照査</v>
      </c>
      <c r="C55" s="1362"/>
      <c r="D55" s="1362"/>
      <c r="E55" s="1362"/>
      <c r="F55" s="1362"/>
      <c r="G55" s="1362"/>
      <c r="H55" s="1362"/>
      <c r="I55" s="1362"/>
      <c r="J55" s="1362"/>
      <c r="K55" s="1362"/>
      <c r="L55" s="1363"/>
      <c r="M55" s="142"/>
      <c r="N55" s="143"/>
      <c r="O55" s="144"/>
      <c r="P55" s="142"/>
      <c r="Q55" s="143"/>
      <c r="R55" s="144"/>
      <c r="S55" s="142"/>
      <c r="T55" s="143"/>
      <c r="U55" s="144"/>
      <c r="V55" s="142"/>
      <c r="W55" s="143"/>
      <c r="X55" s="144"/>
      <c r="Y55" s="142"/>
      <c r="Z55" s="143"/>
      <c r="AA55" s="144"/>
      <c r="AB55" s="142"/>
      <c r="AC55" s="143"/>
      <c r="AD55" s="144"/>
      <c r="AE55" s="142"/>
      <c r="AF55" s="143"/>
      <c r="AG55" s="144"/>
      <c r="AH55" s="142"/>
      <c r="AI55" s="143"/>
      <c r="AJ55" s="144"/>
      <c r="AK55" s="142"/>
      <c r="AL55" s="143"/>
      <c r="AM55" s="144"/>
      <c r="AN55" s="273"/>
      <c r="AO55" s="274"/>
      <c r="AP55" s="275"/>
      <c r="AQ55" s="273"/>
      <c r="AR55" s="274"/>
      <c r="AS55" s="275"/>
      <c r="AT55" s="273"/>
      <c r="AU55" s="274"/>
      <c r="AV55" s="275"/>
      <c r="AW55" s="273"/>
      <c r="AX55" s="274"/>
      <c r="AY55" s="275"/>
      <c r="AZ55" s="273"/>
      <c r="BA55" s="274"/>
      <c r="BB55" s="275"/>
      <c r="BC55" s="273"/>
      <c r="BD55" s="274"/>
      <c r="BE55" s="275"/>
      <c r="BF55" s="1364"/>
      <c r="BG55" s="1362"/>
      <c r="BH55" s="1367"/>
      <c r="BK55" s="441" t="s">
        <v>248</v>
      </c>
      <c r="BL55" s="442"/>
      <c r="BM55" s="442"/>
      <c r="BN55" s="442"/>
      <c r="BO55" s="442"/>
      <c r="BP55" s="442"/>
    </row>
    <row r="56" spans="2:68" ht="25" hidden="1" customHeight="1">
      <c r="B56" s="1361" t="str">
        <f>B24</f>
        <v>準備工・施工計画書の作成</v>
      </c>
      <c r="C56" s="1362"/>
      <c r="D56" s="1362"/>
      <c r="E56" s="1362"/>
      <c r="F56" s="1362"/>
      <c r="G56" s="1362"/>
      <c r="H56" s="1362"/>
      <c r="I56" s="1362"/>
      <c r="J56" s="1362"/>
      <c r="K56" s="1362"/>
      <c r="L56" s="1363"/>
      <c r="M56" s="142"/>
      <c r="N56" s="143"/>
      <c r="O56" s="144"/>
      <c r="P56" s="142"/>
      <c r="Q56" s="143"/>
      <c r="R56" s="144"/>
      <c r="S56" s="142"/>
      <c r="T56" s="143"/>
      <c r="U56" s="144"/>
      <c r="V56" s="142"/>
      <c r="W56" s="143"/>
      <c r="X56" s="144"/>
      <c r="Y56" s="142"/>
      <c r="Z56" s="143"/>
      <c r="AA56" s="144"/>
      <c r="AB56" s="142"/>
      <c r="AC56" s="143"/>
      <c r="AD56" s="144"/>
      <c r="AE56" s="142"/>
      <c r="AF56" s="143"/>
      <c r="AG56" s="144"/>
      <c r="AH56" s="142"/>
      <c r="AI56" s="143"/>
      <c r="AJ56" s="144"/>
      <c r="AK56" s="142"/>
      <c r="AL56" s="143"/>
      <c r="AM56" s="144"/>
      <c r="AN56" s="273"/>
      <c r="AO56" s="274"/>
      <c r="AP56" s="275"/>
      <c r="AQ56" s="273"/>
      <c r="AR56" s="274"/>
      <c r="AS56" s="275"/>
      <c r="AT56" s="273"/>
      <c r="AU56" s="274"/>
      <c r="AV56" s="275"/>
      <c r="AW56" s="273"/>
      <c r="AX56" s="274"/>
      <c r="AY56" s="275"/>
      <c r="AZ56" s="273"/>
      <c r="BA56" s="274"/>
      <c r="BB56" s="275"/>
      <c r="BC56" s="273"/>
      <c r="BD56" s="274"/>
      <c r="BE56" s="275"/>
      <c r="BF56" s="1364"/>
      <c r="BG56" s="1362"/>
      <c r="BH56" s="1367"/>
      <c r="BK56" s="442"/>
      <c r="BL56" s="442"/>
      <c r="BM56" s="442"/>
      <c r="BN56" s="442"/>
      <c r="BO56" s="442"/>
      <c r="BP56" s="442"/>
    </row>
    <row r="57" spans="2:68" ht="25" hidden="1" customHeight="1">
      <c r="B57" s="1361" t="str">
        <f>B25</f>
        <v>工程等打合せ</v>
      </c>
      <c r="C57" s="1362"/>
      <c r="D57" s="1362"/>
      <c r="E57" s="1362"/>
      <c r="F57" s="1362"/>
      <c r="G57" s="1362"/>
      <c r="H57" s="1362"/>
      <c r="I57" s="1362"/>
      <c r="J57" s="1362"/>
      <c r="K57" s="1362"/>
      <c r="L57" s="1363"/>
      <c r="M57" s="142"/>
      <c r="N57" s="143"/>
      <c r="O57" s="144"/>
      <c r="P57" s="142"/>
      <c r="Q57" s="143"/>
      <c r="R57" s="144"/>
      <c r="S57" s="142"/>
      <c r="T57" s="143"/>
      <c r="U57" s="144"/>
      <c r="V57" s="142"/>
      <c r="W57" s="143"/>
      <c r="X57" s="144"/>
      <c r="Y57" s="142"/>
      <c r="Z57" s="143"/>
      <c r="AA57" s="144"/>
      <c r="AB57" s="142"/>
      <c r="AC57" s="143"/>
      <c r="AD57" s="144"/>
      <c r="AE57" s="142"/>
      <c r="AF57" s="143"/>
      <c r="AG57" s="144"/>
      <c r="AH57" s="142"/>
      <c r="AI57" s="143"/>
      <c r="AJ57" s="144"/>
      <c r="AK57" s="142"/>
      <c r="AL57" s="143"/>
      <c r="AM57" s="144"/>
      <c r="AN57" s="273"/>
      <c r="AO57" s="274"/>
      <c r="AP57" s="275"/>
      <c r="AQ57" s="273"/>
      <c r="AR57" s="274"/>
      <c r="AS57" s="275"/>
      <c r="AT57" s="273"/>
      <c r="AU57" s="274"/>
      <c r="AV57" s="275"/>
      <c r="AW57" s="273"/>
      <c r="AX57" s="274"/>
      <c r="AY57" s="275"/>
      <c r="AZ57" s="273"/>
      <c r="BA57" s="274"/>
      <c r="BB57" s="275"/>
      <c r="BC57" s="273"/>
      <c r="BD57" s="274"/>
      <c r="BE57" s="275"/>
      <c r="BF57" s="1364"/>
      <c r="BG57" s="1362"/>
      <c r="BH57" s="1367"/>
      <c r="BK57" s="442"/>
      <c r="BL57" s="442"/>
      <c r="BM57" s="442"/>
      <c r="BN57" s="442"/>
      <c r="BO57" s="442"/>
      <c r="BP57" s="442"/>
    </row>
    <row r="58" spans="2:68" ht="25" hidden="1" customHeight="1">
      <c r="B58" s="1361" t="str">
        <f>B26</f>
        <v>○○工</v>
      </c>
      <c r="C58" s="1362"/>
      <c r="D58" s="1362"/>
      <c r="E58" s="1362"/>
      <c r="F58" s="1362"/>
      <c r="G58" s="1362"/>
      <c r="H58" s="1362"/>
      <c r="I58" s="1362"/>
      <c r="J58" s="1362"/>
      <c r="K58" s="1362"/>
      <c r="L58" s="1363"/>
      <c r="M58" s="142"/>
      <c r="N58" s="143"/>
      <c r="O58" s="144"/>
      <c r="P58" s="142"/>
      <c r="Q58" s="143"/>
      <c r="R58" s="144"/>
      <c r="S58" s="142"/>
      <c r="T58" s="143"/>
      <c r="U58" s="144"/>
      <c r="V58" s="142"/>
      <c r="W58" s="143"/>
      <c r="X58" s="144"/>
      <c r="Y58" s="142"/>
      <c r="Z58" s="143"/>
      <c r="AA58" s="144"/>
      <c r="AB58" s="142"/>
      <c r="AC58" s="143"/>
      <c r="AD58" s="144"/>
      <c r="AE58" s="142"/>
      <c r="AF58" s="143"/>
      <c r="AG58" s="144"/>
      <c r="AH58" s="142"/>
      <c r="AI58" s="143"/>
      <c r="AJ58" s="144"/>
      <c r="AK58" s="142"/>
      <c r="AL58" s="143"/>
      <c r="AM58" s="144"/>
      <c r="AN58" s="273"/>
      <c r="AO58" s="274"/>
      <c r="AP58" s="275"/>
      <c r="AQ58" s="273"/>
      <c r="AR58" s="274"/>
      <c r="AS58" s="275"/>
      <c r="AT58" s="273"/>
      <c r="AU58" s="274"/>
      <c r="AV58" s="275"/>
      <c r="AW58" s="273"/>
      <c r="AX58" s="274"/>
      <c r="AY58" s="275"/>
      <c r="AZ58" s="273"/>
      <c r="BA58" s="274"/>
      <c r="BB58" s="275"/>
      <c r="BC58" s="273"/>
      <c r="BD58" s="274"/>
      <c r="BE58" s="275"/>
      <c r="BF58" s="1364"/>
      <c r="BG58" s="1362"/>
      <c r="BH58" s="1367"/>
      <c r="BK58" s="442"/>
      <c r="BL58" s="442"/>
      <c r="BM58" s="442"/>
      <c r="BN58" s="442"/>
      <c r="BO58" s="442"/>
      <c r="BP58" s="442"/>
    </row>
    <row r="59" spans="2:68" ht="25" hidden="1" customHeight="1">
      <c r="B59" s="1361" t="str">
        <f t="shared" ref="B59:B64" si="4">B28</f>
        <v>清掃後片付け・完成図書作成・社内検査</v>
      </c>
      <c r="C59" s="1362"/>
      <c r="D59" s="1362"/>
      <c r="E59" s="1362"/>
      <c r="F59" s="1362"/>
      <c r="G59" s="1362"/>
      <c r="H59" s="1362"/>
      <c r="I59" s="1362"/>
      <c r="J59" s="1362"/>
      <c r="K59" s="1362"/>
      <c r="L59" s="1363"/>
      <c r="M59" s="142"/>
      <c r="N59" s="143"/>
      <c r="O59" s="144"/>
      <c r="P59" s="142"/>
      <c r="Q59" s="143"/>
      <c r="R59" s="144"/>
      <c r="S59" s="142"/>
      <c r="T59" s="143"/>
      <c r="U59" s="144"/>
      <c r="V59" s="142"/>
      <c r="W59" s="143"/>
      <c r="X59" s="144"/>
      <c r="Y59" s="142"/>
      <c r="Z59" s="143"/>
      <c r="AA59" s="144"/>
      <c r="AB59" s="142"/>
      <c r="AC59" s="143"/>
      <c r="AD59" s="144"/>
      <c r="AE59" s="142"/>
      <c r="AF59" s="143"/>
      <c r="AG59" s="144"/>
      <c r="AH59" s="142"/>
      <c r="AI59" s="143"/>
      <c r="AJ59" s="144"/>
      <c r="AK59" s="142"/>
      <c r="AL59" s="143"/>
      <c r="AM59" s="144"/>
      <c r="AN59" s="273"/>
      <c r="AO59" s="274"/>
      <c r="AP59" s="275"/>
      <c r="AQ59" s="273"/>
      <c r="AR59" s="274"/>
      <c r="AS59" s="275"/>
      <c r="AT59" s="273"/>
      <c r="AU59" s="274"/>
      <c r="AV59" s="275"/>
      <c r="AW59" s="273"/>
      <c r="AX59" s="274"/>
      <c r="AY59" s="275"/>
      <c r="AZ59" s="273"/>
      <c r="BA59" s="274"/>
      <c r="BB59" s="275"/>
      <c r="BC59" s="273"/>
      <c r="BD59" s="274"/>
      <c r="BE59" s="275"/>
      <c r="BF59" s="1364"/>
      <c r="BG59" s="1365"/>
      <c r="BH59" s="1366"/>
      <c r="BK59" s="442"/>
    </row>
    <row r="60" spans="2:68" ht="25" hidden="1" customHeight="1">
      <c r="B60" s="1361" t="str">
        <f t="shared" si="4"/>
        <v>総括（主任）監督員完成確認</v>
      </c>
      <c r="C60" s="1362"/>
      <c r="D60" s="1362"/>
      <c r="E60" s="1362"/>
      <c r="F60" s="1362"/>
      <c r="G60" s="1362"/>
      <c r="H60" s="1362"/>
      <c r="I60" s="1362"/>
      <c r="J60" s="1362"/>
      <c r="K60" s="1362"/>
      <c r="L60" s="1363"/>
      <c r="M60" s="142"/>
      <c r="N60" s="145"/>
      <c r="O60" s="144"/>
      <c r="P60" s="142"/>
      <c r="Q60" s="143"/>
      <c r="R60" s="144"/>
      <c r="S60" s="142"/>
      <c r="T60" s="143"/>
      <c r="U60" s="144"/>
      <c r="V60" s="142"/>
      <c r="W60" s="143"/>
      <c r="X60" s="144"/>
      <c r="Y60" s="142"/>
      <c r="Z60" s="143"/>
      <c r="AA60" s="144"/>
      <c r="AB60" s="142"/>
      <c r="AC60" s="143"/>
      <c r="AD60" s="144"/>
      <c r="AE60" s="142"/>
      <c r="AF60" s="143"/>
      <c r="AG60" s="144"/>
      <c r="AH60" s="142"/>
      <c r="AI60" s="143"/>
      <c r="AJ60" s="144"/>
      <c r="AK60" s="142"/>
      <c r="AL60" s="143"/>
      <c r="AM60" s="144"/>
      <c r="AN60" s="273"/>
      <c r="AO60" s="274"/>
      <c r="AP60" s="275"/>
      <c r="AQ60" s="273"/>
      <c r="AR60" s="274"/>
      <c r="AS60" s="275"/>
      <c r="AT60" s="273"/>
      <c r="AU60" s="274"/>
      <c r="AV60" s="275"/>
      <c r="AW60" s="273"/>
      <c r="AX60" s="274"/>
      <c r="AY60" s="275"/>
      <c r="AZ60" s="273"/>
      <c r="BA60" s="274"/>
      <c r="BB60" s="275"/>
      <c r="BC60" s="273"/>
      <c r="BD60" s="274"/>
      <c r="BE60" s="275"/>
      <c r="BF60" s="1364"/>
      <c r="BG60" s="1362"/>
      <c r="BH60" s="1367"/>
    </row>
    <row r="61" spans="2:68" ht="25" hidden="1" customHeight="1">
      <c r="B61" s="1361" t="str">
        <f t="shared" si="4"/>
        <v>完成検査・引渡し</v>
      </c>
      <c r="C61" s="1362"/>
      <c r="D61" s="1362"/>
      <c r="E61" s="1362"/>
      <c r="F61" s="1362"/>
      <c r="G61" s="1362"/>
      <c r="H61" s="1362"/>
      <c r="I61" s="1362"/>
      <c r="J61" s="1362"/>
      <c r="K61" s="1362"/>
      <c r="L61" s="1363"/>
      <c r="M61" s="142"/>
      <c r="N61" s="143"/>
      <c r="O61" s="144"/>
      <c r="P61" s="142"/>
      <c r="Q61" s="143"/>
      <c r="R61" s="144"/>
      <c r="S61" s="142"/>
      <c r="T61" s="143"/>
      <c r="U61" s="144"/>
      <c r="V61" s="142"/>
      <c r="W61" s="143"/>
      <c r="X61" s="144"/>
      <c r="Y61" s="142"/>
      <c r="Z61" s="143"/>
      <c r="AA61" s="144"/>
      <c r="AB61" s="142"/>
      <c r="AC61" s="143"/>
      <c r="AD61" s="144"/>
      <c r="AE61" s="142"/>
      <c r="AF61" s="143"/>
      <c r="AG61" s="144"/>
      <c r="AH61" s="142"/>
      <c r="AI61" s="143"/>
      <c r="AJ61" s="144"/>
      <c r="AK61" s="142"/>
      <c r="AL61" s="143"/>
      <c r="AM61" s="144"/>
      <c r="AN61" s="273"/>
      <c r="AO61" s="274"/>
      <c r="AP61" s="275"/>
      <c r="AQ61" s="273"/>
      <c r="AR61" s="274"/>
      <c r="AS61" s="275"/>
      <c r="AT61" s="273"/>
      <c r="AU61" s="274"/>
      <c r="AV61" s="275"/>
      <c r="AW61" s="273"/>
      <c r="AX61" s="274"/>
      <c r="AY61" s="275"/>
      <c r="AZ61" s="273"/>
      <c r="BA61" s="274"/>
      <c r="BB61" s="275"/>
      <c r="BC61" s="273"/>
      <c r="BD61" s="274"/>
      <c r="BE61" s="275"/>
      <c r="BF61" s="1364"/>
      <c r="BG61" s="1362"/>
      <c r="BH61" s="1367"/>
    </row>
    <row r="62" spans="2:68" ht="25" hidden="1" customHeight="1">
      <c r="B62" s="1361">
        <f t="shared" si="4"/>
        <v>0</v>
      </c>
      <c r="C62" s="1362"/>
      <c r="D62" s="1362"/>
      <c r="E62" s="1362"/>
      <c r="F62" s="1362"/>
      <c r="G62" s="1362"/>
      <c r="H62" s="1362"/>
      <c r="I62" s="1362"/>
      <c r="J62" s="1362"/>
      <c r="K62" s="1362"/>
      <c r="L62" s="1363"/>
      <c r="M62" s="273"/>
      <c r="N62" s="274"/>
      <c r="O62" s="275"/>
      <c r="P62" s="273"/>
      <c r="Q62" s="274"/>
      <c r="R62" s="275"/>
      <c r="S62" s="273"/>
      <c r="T62" s="274"/>
      <c r="U62" s="275"/>
      <c r="V62" s="273"/>
      <c r="W62" s="274"/>
      <c r="X62" s="275"/>
      <c r="Y62" s="273"/>
      <c r="Z62" s="274"/>
      <c r="AA62" s="275"/>
      <c r="AB62" s="273"/>
      <c r="AC62" s="274"/>
      <c r="AD62" s="275"/>
      <c r="AE62" s="273"/>
      <c r="AF62" s="274"/>
      <c r="AG62" s="275"/>
      <c r="AH62" s="273"/>
      <c r="AI62" s="274"/>
      <c r="AJ62" s="275"/>
      <c r="AK62" s="273"/>
      <c r="AL62" s="274"/>
      <c r="AM62" s="275"/>
      <c r="AN62" s="273"/>
      <c r="AO62" s="274"/>
      <c r="AP62" s="275"/>
      <c r="AQ62" s="273"/>
      <c r="AR62" s="274"/>
      <c r="AS62" s="275"/>
      <c r="AT62" s="273"/>
      <c r="AU62" s="274"/>
      <c r="AV62" s="275"/>
      <c r="AW62" s="273"/>
      <c r="AX62" s="274"/>
      <c r="AY62" s="275"/>
      <c r="AZ62" s="273"/>
      <c r="BA62" s="274"/>
      <c r="BB62" s="275"/>
      <c r="BC62" s="273"/>
      <c r="BD62" s="274"/>
      <c r="BE62" s="275"/>
      <c r="BF62" s="1364"/>
      <c r="BG62" s="1362"/>
      <c r="BH62" s="1367"/>
    </row>
    <row r="63" spans="2:68" ht="25" hidden="1" customHeight="1">
      <c r="B63" s="1361">
        <f t="shared" si="4"/>
        <v>0</v>
      </c>
      <c r="C63" s="1362"/>
      <c r="D63" s="1362"/>
      <c r="E63" s="1362"/>
      <c r="F63" s="1362"/>
      <c r="G63" s="1362"/>
      <c r="H63" s="1362"/>
      <c r="I63" s="1362"/>
      <c r="J63" s="1362"/>
      <c r="K63" s="1362"/>
      <c r="L63" s="1363"/>
      <c r="M63" s="273"/>
      <c r="N63" s="274"/>
      <c r="O63" s="275"/>
      <c r="P63" s="273"/>
      <c r="Q63" s="274"/>
      <c r="R63" s="275"/>
      <c r="S63" s="273"/>
      <c r="T63" s="274"/>
      <c r="U63" s="275"/>
      <c r="V63" s="273"/>
      <c r="W63" s="274"/>
      <c r="X63" s="275"/>
      <c r="Y63" s="273"/>
      <c r="Z63" s="274"/>
      <c r="AA63" s="275"/>
      <c r="AB63" s="273"/>
      <c r="AC63" s="274"/>
      <c r="AD63" s="275"/>
      <c r="AE63" s="273"/>
      <c r="AF63" s="274"/>
      <c r="AG63" s="275"/>
      <c r="AH63" s="273"/>
      <c r="AI63" s="274"/>
      <c r="AJ63" s="275"/>
      <c r="AK63" s="273"/>
      <c r="AL63" s="274"/>
      <c r="AM63" s="275"/>
      <c r="AN63" s="273"/>
      <c r="AO63" s="274"/>
      <c r="AP63" s="275"/>
      <c r="AQ63" s="273"/>
      <c r="AR63" s="274"/>
      <c r="AS63" s="275"/>
      <c r="AT63" s="273"/>
      <c r="AU63" s="274"/>
      <c r="AV63" s="275"/>
      <c r="AW63" s="273"/>
      <c r="AX63" s="274"/>
      <c r="AY63" s="275"/>
      <c r="AZ63" s="273"/>
      <c r="BA63" s="274"/>
      <c r="BB63" s="275"/>
      <c r="BC63" s="273"/>
      <c r="BD63" s="274"/>
      <c r="BE63" s="275"/>
      <c r="BF63" s="1364"/>
      <c r="BG63" s="1362"/>
      <c r="BH63" s="1367"/>
    </row>
    <row r="64" spans="2:68" ht="25" hidden="1" customHeight="1">
      <c r="B64" s="1361">
        <f t="shared" si="4"/>
        <v>0</v>
      </c>
      <c r="C64" s="1362"/>
      <c r="D64" s="1362"/>
      <c r="E64" s="1362"/>
      <c r="F64" s="1362"/>
      <c r="G64" s="1362"/>
      <c r="H64" s="1362"/>
      <c r="I64" s="1362"/>
      <c r="J64" s="1362"/>
      <c r="K64" s="1362"/>
      <c r="L64" s="1363"/>
      <c r="M64" s="273"/>
      <c r="N64" s="274"/>
      <c r="O64" s="275"/>
      <c r="P64" s="273"/>
      <c r="Q64" s="274"/>
      <c r="R64" s="275"/>
      <c r="S64" s="273"/>
      <c r="T64" s="274"/>
      <c r="U64" s="275"/>
      <c r="V64" s="273"/>
      <c r="W64" s="274"/>
      <c r="X64" s="275"/>
      <c r="Y64" s="273"/>
      <c r="Z64" s="274"/>
      <c r="AA64" s="275"/>
      <c r="AB64" s="273"/>
      <c r="AC64" s="274"/>
      <c r="AD64" s="275"/>
      <c r="AE64" s="273"/>
      <c r="AF64" s="274"/>
      <c r="AG64" s="275"/>
      <c r="AH64" s="273"/>
      <c r="AI64" s="274"/>
      <c r="AJ64" s="275"/>
      <c r="AK64" s="273"/>
      <c r="AL64" s="274"/>
      <c r="AM64" s="275"/>
      <c r="AN64" s="273"/>
      <c r="AO64" s="274"/>
      <c r="AP64" s="275"/>
      <c r="AQ64" s="273"/>
      <c r="AR64" s="274"/>
      <c r="AS64" s="275"/>
      <c r="AT64" s="273"/>
      <c r="AU64" s="274"/>
      <c r="AV64" s="275"/>
      <c r="AW64" s="273"/>
      <c r="AX64" s="274"/>
      <c r="AY64" s="275"/>
      <c r="AZ64" s="273"/>
      <c r="BA64" s="274"/>
      <c r="BB64" s="275"/>
      <c r="BC64" s="273"/>
      <c r="BD64" s="274"/>
      <c r="BE64" s="275"/>
      <c r="BF64" s="1364"/>
      <c r="BG64" s="1362"/>
      <c r="BH64" s="1367"/>
    </row>
    <row r="65" spans="2:80" ht="25" hidden="1" customHeight="1">
      <c r="B65" s="1361" t="e">
        <f>#REF!</f>
        <v>#REF!</v>
      </c>
      <c r="C65" s="1362"/>
      <c r="D65" s="1362"/>
      <c r="E65" s="1362"/>
      <c r="F65" s="1362"/>
      <c r="G65" s="1362"/>
      <c r="H65" s="1362"/>
      <c r="I65" s="1362"/>
      <c r="J65" s="1362"/>
      <c r="K65" s="1362"/>
      <c r="L65" s="1363"/>
      <c r="M65" s="273"/>
      <c r="N65" s="274"/>
      <c r="O65" s="275"/>
      <c r="P65" s="273"/>
      <c r="Q65" s="274"/>
      <c r="R65" s="275"/>
      <c r="S65" s="273"/>
      <c r="T65" s="274"/>
      <c r="U65" s="275"/>
      <c r="V65" s="273"/>
      <c r="W65" s="274"/>
      <c r="X65" s="275"/>
      <c r="Y65" s="273"/>
      <c r="Z65" s="274"/>
      <c r="AA65" s="275"/>
      <c r="AB65" s="273"/>
      <c r="AC65" s="274"/>
      <c r="AD65" s="275"/>
      <c r="AE65" s="273"/>
      <c r="AF65" s="274"/>
      <c r="AG65" s="275"/>
      <c r="AH65" s="273"/>
      <c r="AI65" s="274"/>
      <c r="AJ65" s="275"/>
      <c r="AK65" s="273"/>
      <c r="AL65" s="274"/>
      <c r="AM65" s="275"/>
      <c r="AN65" s="273"/>
      <c r="AO65" s="274"/>
      <c r="AP65" s="275"/>
      <c r="AQ65" s="273"/>
      <c r="AR65" s="274"/>
      <c r="AS65" s="275"/>
      <c r="AT65" s="273"/>
      <c r="AU65" s="274"/>
      <c r="AV65" s="275"/>
      <c r="AW65" s="273"/>
      <c r="AX65" s="274"/>
      <c r="AY65" s="275"/>
      <c r="AZ65" s="273"/>
      <c r="BA65" s="274"/>
      <c r="BB65" s="275"/>
      <c r="BC65" s="273"/>
      <c r="BD65" s="274"/>
      <c r="BE65" s="275"/>
      <c r="BF65" s="1364"/>
      <c r="BG65" s="1362"/>
      <c r="BH65" s="1367"/>
    </row>
    <row r="66" spans="2:80" ht="25" hidden="1" customHeight="1">
      <c r="B66" s="1361">
        <f>B34</f>
        <v>0</v>
      </c>
      <c r="C66" s="1362"/>
      <c r="D66" s="1362"/>
      <c r="E66" s="1362"/>
      <c r="F66" s="1362"/>
      <c r="G66" s="1362"/>
      <c r="H66" s="1362"/>
      <c r="I66" s="1362"/>
      <c r="J66" s="1362"/>
      <c r="K66" s="1362"/>
      <c r="L66" s="1363"/>
      <c r="M66" s="273"/>
      <c r="N66" s="274"/>
      <c r="O66" s="275"/>
      <c r="P66" s="273"/>
      <c r="Q66" s="274"/>
      <c r="R66" s="275"/>
      <c r="S66" s="273"/>
      <c r="T66" s="274"/>
      <c r="U66" s="275"/>
      <c r="V66" s="273"/>
      <c r="W66" s="274"/>
      <c r="X66" s="275"/>
      <c r="Y66" s="273"/>
      <c r="Z66" s="274"/>
      <c r="AA66" s="275"/>
      <c r="AB66" s="273"/>
      <c r="AC66" s="274"/>
      <c r="AD66" s="275"/>
      <c r="AE66" s="273"/>
      <c r="AF66" s="274"/>
      <c r="AG66" s="275"/>
      <c r="AH66" s="273"/>
      <c r="AI66" s="274"/>
      <c r="AJ66" s="275"/>
      <c r="AK66" s="273"/>
      <c r="AL66" s="274"/>
      <c r="AM66" s="275"/>
      <c r="AN66" s="273"/>
      <c r="AO66" s="274"/>
      <c r="AP66" s="275"/>
      <c r="AQ66" s="273"/>
      <c r="AR66" s="274"/>
      <c r="AS66" s="275"/>
      <c r="AT66" s="273"/>
      <c r="AU66" s="274"/>
      <c r="AV66" s="275"/>
      <c r="AW66" s="273"/>
      <c r="AX66" s="274"/>
      <c r="AY66" s="275"/>
      <c r="AZ66" s="273"/>
      <c r="BA66" s="274"/>
      <c r="BB66" s="275"/>
      <c r="BC66" s="273"/>
      <c r="BD66" s="274"/>
      <c r="BE66" s="275"/>
      <c r="BF66" s="1364"/>
      <c r="BG66" s="1362"/>
      <c r="BH66" s="1367"/>
    </row>
    <row r="67" spans="2:80" ht="25" hidden="1" customHeight="1" thickBot="1">
      <c r="B67" s="1379">
        <f>B35</f>
        <v>0</v>
      </c>
      <c r="C67" s="1380"/>
      <c r="D67" s="1380"/>
      <c r="E67" s="1380"/>
      <c r="F67" s="1380"/>
      <c r="G67" s="1380"/>
      <c r="H67" s="1380"/>
      <c r="I67" s="1380"/>
      <c r="J67" s="1380"/>
      <c r="K67" s="1380"/>
      <c r="L67" s="1381"/>
      <c r="M67" s="276"/>
      <c r="N67" s="277"/>
      <c r="O67" s="278"/>
      <c r="P67" s="276"/>
      <c r="Q67" s="277"/>
      <c r="R67" s="278"/>
      <c r="S67" s="276"/>
      <c r="T67" s="277"/>
      <c r="U67" s="278"/>
      <c r="V67" s="276"/>
      <c r="W67" s="277"/>
      <c r="X67" s="278"/>
      <c r="Y67" s="276"/>
      <c r="Z67" s="277"/>
      <c r="AA67" s="278"/>
      <c r="AB67" s="276"/>
      <c r="AC67" s="277"/>
      <c r="AD67" s="278"/>
      <c r="AE67" s="276"/>
      <c r="AF67" s="277"/>
      <c r="AG67" s="278"/>
      <c r="AH67" s="276"/>
      <c r="AI67" s="277"/>
      <c r="AJ67" s="278"/>
      <c r="AK67" s="276"/>
      <c r="AL67" s="277"/>
      <c r="AM67" s="278"/>
      <c r="AN67" s="276"/>
      <c r="AO67" s="277"/>
      <c r="AP67" s="278"/>
      <c r="AQ67" s="276"/>
      <c r="AR67" s="277"/>
      <c r="AS67" s="278"/>
      <c r="AT67" s="276"/>
      <c r="AU67" s="277"/>
      <c r="AV67" s="278"/>
      <c r="AW67" s="276"/>
      <c r="AX67" s="277"/>
      <c r="AY67" s="278"/>
      <c r="AZ67" s="276"/>
      <c r="BA67" s="277"/>
      <c r="BB67" s="278"/>
      <c r="BC67" s="276"/>
      <c r="BD67" s="277"/>
      <c r="BE67" s="278"/>
      <c r="BF67" s="1382"/>
      <c r="BG67" s="1383"/>
      <c r="BH67" s="1384"/>
      <c r="BL67" s="4"/>
      <c r="BM67" s="4"/>
      <c r="BN67" s="4"/>
      <c r="BO67" s="4"/>
      <c r="BP67" s="4"/>
      <c r="BQ67" s="4"/>
      <c r="BR67" s="4"/>
      <c r="BS67" s="4"/>
      <c r="BT67" s="4"/>
      <c r="BU67" s="4"/>
      <c r="BV67" s="4"/>
      <c r="BW67" s="4"/>
      <c r="BX67" s="4"/>
      <c r="BY67" s="4"/>
      <c r="BZ67" s="4"/>
      <c r="CA67" s="4"/>
      <c r="CB67" s="4"/>
    </row>
    <row r="68" spans="2:80" s="4" customFormat="1" ht="13" hidden="1" customHeight="1">
      <c r="B68" s="264"/>
      <c r="C68" s="265"/>
      <c r="D68" s="265"/>
      <c r="E68" s="265"/>
      <c r="F68" s="265"/>
      <c r="G68" s="265"/>
      <c r="H68" s="265"/>
      <c r="I68" s="265"/>
      <c r="J68" s="265"/>
      <c r="K68" s="265"/>
      <c r="L68" s="265"/>
      <c r="M68" s="264"/>
      <c r="N68" s="264"/>
      <c r="O68" s="264"/>
      <c r="P68" s="264"/>
      <c r="Q68" s="264"/>
      <c r="R68" s="264"/>
      <c r="S68" s="264"/>
      <c r="T68" s="264"/>
      <c r="U68" s="264"/>
      <c r="V68" s="264"/>
      <c r="W68" s="264"/>
      <c r="X68" s="264"/>
      <c r="Y68" s="264"/>
      <c r="Z68" s="264"/>
      <c r="AA68" s="264"/>
      <c r="AB68" s="264"/>
      <c r="AC68" s="264"/>
      <c r="AD68" s="264"/>
      <c r="AE68" s="264"/>
      <c r="AF68" s="264"/>
      <c r="AG68" s="266"/>
      <c r="AH68" s="350"/>
      <c r="AI68" s="350"/>
      <c r="AJ68" s="350"/>
      <c r="AK68" s="1288" t="s">
        <v>226</v>
      </c>
      <c r="AL68" s="1289"/>
      <c r="AM68" s="1289"/>
      <c r="AN68" s="1289" t="s">
        <v>225</v>
      </c>
      <c r="AO68" s="1289"/>
      <c r="AP68" s="1369"/>
      <c r="AQ68" s="1370" t="s">
        <v>32</v>
      </c>
      <c r="AR68" s="1289"/>
      <c r="AS68" s="1289"/>
      <c r="AT68" s="267"/>
      <c r="AU68" s="1290" t="s">
        <v>250</v>
      </c>
      <c r="AV68" s="1290"/>
      <c r="AW68" s="1290"/>
      <c r="AX68" s="1290"/>
      <c r="AY68" s="115"/>
      <c r="AZ68" s="268"/>
      <c r="BA68" s="349"/>
      <c r="BB68" s="1290" t="s">
        <v>33</v>
      </c>
      <c r="BC68" s="1291"/>
      <c r="BD68" s="1291"/>
      <c r="BE68" s="1291"/>
      <c r="BF68" s="1291"/>
      <c r="BG68" s="269"/>
      <c r="BH68" s="270"/>
    </row>
    <row r="69" spans="2:80" s="4" customFormat="1" ht="20.149999999999999" hidden="1" customHeight="1">
      <c r="B69" s="264"/>
      <c r="C69" s="265"/>
      <c r="D69" s="265"/>
      <c r="E69" s="265"/>
      <c r="F69" s="265"/>
      <c r="G69" s="265"/>
      <c r="H69" s="265"/>
      <c r="I69" s="265"/>
      <c r="J69" s="265"/>
      <c r="K69" s="265"/>
      <c r="L69" s="265"/>
      <c r="M69" s="264"/>
      <c r="N69" s="264"/>
      <c r="O69" s="264"/>
      <c r="P69" s="264"/>
      <c r="Q69" s="264"/>
      <c r="R69" s="264"/>
      <c r="S69" s="264"/>
      <c r="T69" s="264"/>
      <c r="U69" s="264"/>
      <c r="V69" s="264"/>
      <c r="W69" s="264"/>
      <c r="X69" s="264"/>
      <c r="Y69" s="264"/>
      <c r="Z69" s="264"/>
      <c r="AA69" s="264"/>
      <c r="AB69" s="264"/>
      <c r="AC69" s="264"/>
      <c r="AD69" s="264"/>
      <c r="AE69" s="264"/>
      <c r="AF69" s="264"/>
      <c r="AG69" s="264"/>
      <c r="AH69" s="351"/>
      <c r="AI69" s="351"/>
      <c r="AJ69" s="351"/>
      <c r="AK69" s="1371"/>
      <c r="AL69" s="1372"/>
      <c r="AM69" s="1372"/>
      <c r="AN69" s="1372"/>
      <c r="AO69" s="1372"/>
      <c r="AP69" s="1375"/>
      <c r="AQ69" s="1377"/>
      <c r="AR69" s="1372"/>
      <c r="AS69" s="1372"/>
      <c r="AT69" s="1092"/>
      <c r="AU69" s="1047"/>
      <c r="AV69" s="1047"/>
      <c r="AW69" s="962"/>
      <c r="AX69" s="962"/>
      <c r="AY69" s="1377"/>
      <c r="AZ69" s="1092"/>
      <c r="BA69" s="1047"/>
      <c r="BB69" s="1047"/>
      <c r="BC69" s="962"/>
      <c r="BD69" s="962"/>
      <c r="BE69" s="962"/>
      <c r="BF69" s="962"/>
      <c r="BG69" s="962"/>
      <c r="BH69" s="1093"/>
      <c r="BL69" s="3"/>
      <c r="BM69" s="3"/>
      <c r="BN69" s="3"/>
      <c r="BO69" s="3"/>
      <c r="BP69" s="3"/>
      <c r="BQ69" s="3"/>
      <c r="BR69" s="3"/>
      <c r="BS69" s="3"/>
      <c r="BT69" s="3"/>
      <c r="BU69" s="3"/>
      <c r="BV69" s="3"/>
      <c r="BW69" s="3"/>
      <c r="BX69" s="3"/>
      <c r="BY69" s="3"/>
      <c r="BZ69" s="3"/>
      <c r="CA69" s="3"/>
      <c r="CB69" s="3"/>
    </row>
    <row r="70" spans="2:80" ht="20.149999999999999" hidden="1" customHeight="1" thickBot="1">
      <c r="C70" s="5"/>
      <c r="AD70" s="271" t="s">
        <v>249</v>
      </c>
      <c r="AG70" s="351"/>
      <c r="AH70" s="351"/>
      <c r="AI70" s="351"/>
      <c r="AJ70" s="351"/>
      <c r="AK70" s="1373"/>
      <c r="AL70" s="1374"/>
      <c r="AM70" s="1374"/>
      <c r="AN70" s="1374"/>
      <c r="AO70" s="1374"/>
      <c r="AP70" s="1376"/>
      <c r="AQ70" s="1378"/>
      <c r="AR70" s="1374"/>
      <c r="AS70" s="1374"/>
      <c r="AT70" s="1094"/>
      <c r="AU70" s="1095"/>
      <c r="AV70" s="1095"/>
      <c r="AW70" s="1095"/>
      <c r="AX70" s="1095"/>
      <c r="AY70" s="1378"/>
      <c r="AZ70" s="1094"/>
      <c r="BA70" s="1095"/>
      <c r="BB70" s="1095"/>
      <c r="BC70" s="1095"/>
      <c r="BD70" s="1095"/>
      <c r="BE70" s="1095"/>
      <c r="BF70" s="1095"/>
      <c r="BG70" s="1095"/>
      <c r="BH70" s="1096"/>
    </row>
  </sheetData>
  <sheetProtection sheet="1" selectLockedCells="1"/>
  <mergeCells count="182">
    <mergeCell ref="B65:L65"/>
    <mergeCell ref="BF65:BH65"/>
    <mergeCell ref="B66:L66"/>
    <mergeCell ref="BF66:BH66"/>
    <mergeCell ref="B67:L67"/>
    <mergeCell ref="BF67:BH67"/>
    <mergeCell ref="B62:L62"/>
    <mergeCell ref="BF62:BH62"/>
    <mergeCell ref="B63:L63"/>
    <mergeCell ref="BF63:BH63"/>
    <mergeCell ref="B64:L64"/>
    <mergeCell ref="BF64:BH64"/>
    <mergeCell ref="BL30:BP33"/>
    <mergeCell ref="AK68:AM68"/>
    <mergeCell ref="AN68:AP68"/>
    <mergeCell ref="AQ68:AS68"/>
    <mergeCell ref="AU68:AX68"/>
    <mergeCell ref="BB68:BF68"/>
    <mergeCell ref="AK69:AM70"/>
    <mergeCell ref="AN69:AP70"/>
    <mergeCell ref="AQ69:AS70"/>
    <mergeCell ref="AT69:AY70"/>
    <mergeCell ref="AZ69:BH70"/>
    <mergeCell ref="AQ37:AS38"/>
    <mergeCell ref="AT37:AY38"/>
    <mergeCell ref="AZ37:BH38"/>
    <mergeCell ref="B59:L59"/>
    <mergeCell ref="BF59:BH59"/>
    <mergeCell ref="B60:L60"/>
    <mergeCell ref="BF60:BH60"/>
    <mergeCell ref="B61:L61"/>
    <mergeCell ref="BF61:BH61"/>
    <mergeCell ref="AZ54:BB54"/>
    <mergeCell ref="BC54:BE54"/>
    <mergeCell ref="B55:L55"/>
    <mergeCell ref="BF55:BH55"/>
    <mergeCell ref="B56:L56"/>
    <mergeCell ref="BF56:BH56"/>
    <mergeCell ref="B57:L57"/>
    <mergeCell ref="BF57:BH57"/>
    <mergeCell ref="B58:L58"/>
    <mergeCell ref="AH54:AJ54"/>
    <mergeCell ref="AK54:AM54"/>
    <mergeCell ref="AN54:AP54"/>
    <mergeCell ref="AQ54:AS54"/>
    <mergeCell ref="AT54:AV54"/>
    <mergeCell ref="AW54:AY54"/>
    <mergeCell ref="BF58:BH58"/>
    <mergeCell ref="B53:L53"/>
    <mergeCell ref="BF53:BH54"/>
    <mergeCell ref="B54:L54"/>
    <mergeCell ref="M54:O54"/>
    <mergeCell ref="P54:R54"/>
    <mergeCell ref="S54:U54"/>
    <mergeCell ref="V54:X54"/>
    <mergeCell ref="Y54:AA54"/>
    <mergeCell ref="AB54:AD54"/>
    <mergeCell ref="AE54:AG54"/>
    <mergeCell ref="H51:L51"/>
    <mergeCell ref="M51:AD52"/>
    <mergeCell ref="AG51:AI52"/>
    <mergeCell ref="AU51:AW52"/>
    <mergeCell ref="AX51:BH51"/>
    <mergeCell ref="AJ52:AT52"/>
    <mergeCell ref="AX52:BH52"/>
    <mergeCell ref="D49:F49"/>
    <mergeCell ref="H49:L49"/>
    <mergeCell ref="M49:AD50"/>
    <mergeCell ref="AG49:AI50"/>
    <mergeCell ref="AJ49:AT49"/>
    <mergeCell ref="AX49:BH49"/>
    <mergeCell ref="AJ50:AT50"/>
    <mergeCell ref="AX50:BH50"/>
    <mergeCell ref="H47:L47"/>
    <mergeCell ref="M47:AD48"/>
    <mergeCell ref="AG47:AI48"/>
    <mergeCell ref="AJ47:AT47"/>
    <mergeCell ref="AU47:AW48"/>
    <mergeCell ref="AX47:BG47"/>
    <mergeCell ref="AJ48:AT48"/>
    <mergeCell ref="AX48:BG48"/>
    <mergeCell ref="B42:BH42"/>
    <mergeCell ref="AG43:AK43"/>
    <mergeCell ref="AL43:BH44"/>
    <mergeCell ref="B44:F44"/>
    <mergeCell ref="B45:F45"/>
    <mergeCell ref="S45:AC45"/>
    <mergeCell ref="AG45:AK45"/>
    <mergeCell ref="AL45:BH46"/>
    <mergeCell ref="S40:AF41"/>
    <mergeCell ref="AG40:AG41"/>
    <mergeCell ref="AH40:AH41"/>
    <mergeCell ref="AI40:AN41"/>
    <mergeCell ref="AO40:AO41"/>
    <mergeCell ref="AP40:AP41"/>
    <mergeCell ref="B34:L34"/>
    <mergeCell ref="BF34:BH34"/>
    <mergeCell ref="B35:L35"/>
    <mergeCell ref="BF35:BH35"/>
    <mergeCell ref="AQ36:AS36"/>
    <mergeCell ref="AU36:AX36"/>
    <mergeCell ref="BB36:BF36"/>
    <mergeCell ref="B32:L32"/>
    <mergeCell ref="BF32:BH32"/>
    <mergeCell ref="B33:L33"/>
    <mergeCell ref="BF33:BH33"/>
    <mergeCell ref="B29:L29"/>
    <mergeCell ref="BF29:BH29"/>
    <mergeCell ref="B30:L30"/>
    <mergeCell ref="BF30:BH30"/>
    <mergeCell ref="B31:L31"/>
    <mergeCell ref="BF31:BH31"/>
    <mergeCell ref="B25:L25"/>
    <mergeCell ref="BF25:BH25"/>
    <mergeCell ref="B26:L26"/>
    <mergeCell ref="BF26:BH26"/>
    <mergeCell ref="B28:L28"/>
    <mergeCell ref="BF28:BH28"/>
    <mergeCell ref="B23:L23"/>
    <mergeCell ref="BF23:BH23"/>
    <mergeCell ref="B24:L24"/>
    <mergeCell ref="BF24:BH24"/>
    <mergeCell ref="B27:L27"/>
    <mergeCell ref="BF27:BH27"/>
    <mergeCell ref="AL1:BL1"/>
    <mergeCell ref="AG2:AP3"/>
    <mergeCell ref="S2:AF3"/>
    <mergeCell ref="B4:BH4"/>
    <mergeCell ref="AH22:AJ22"/>
    <mergeCell ref="AK22:AM22"/>
    <mergeCell ref="AN22:AP22"/>
    <mergeCell ref="AQ22:AS22"/>
    <mergeCell ref="AT22:AV22"/>
    <mergeCell ref="AW22:AY22"/>
    <mergeCell ref="B21:L21"/>
    <mergeCell ref="BF21:BH22"/>
    <mergeCell ref="B22:L22"/>
    <mergeCell ref="M22:O22"/>
    <mergeCell ref="P22:R22"/>
    <mergeCell ref="S22:U22"/>
    <mergeCell ref="V22:X22"/>
    <mergeCell ref="Y22:AA22"/>
    <mergeCell ref="AB22:AD22"/>
    <mergeCell ref="AE22:AG22"/>
    <mergeCell ref="AZ22:BB22"/>
    <mergeCell ref="BC22:BE22"/>
    <mergeCell ref="AG5:AI7"/>
    <mergeCell ref="AJ5:BH7"/>
    <mergeCell ref="C6:E6"/>
    <mergeCell ref="C7:K7"/>
    <mergeCell ref="S7:AC7"/>
    <mergeCell ref="AG8:AI10"/>
    <mergeCell ref="AJ8:AZ10"/>
    <mergeCell ref="BA8:BC10"/>
    <mergeCell ref="BD8:BH10"/>
    <mergeCell ref="H9:L10"/>
    <mergeCell ref="M9:AD10"/>
    <mergeCell ref="D11:F11"/>
    <mergeCell ref="H11:L12"/>
    <mergeCell ref="M11:AD12"/>
    <mergeCell ref="AG11:AI14"/>
    <mergeCell ref="AJ11:AT12"/>
    <mergeCell ref="AU11:AW14"/>
    <mergeCell ref="AX11:BG12"/>
    <mergeCell ref="H13:L14"/>
    <mergeCell ref="M13:AB14"/>
    <mergeCell ref="AJ13:AT14"/>
    <mergeCell ref="AX13:BG14"/>
    <mergeCell ref="AG15:AI18"/>
    <mergeCell ref="AJ15:AT16"/>
    <mergeCell ref="AU15:AW16"/>
    <mergeCell ref="AX15:BH16"/>
    <mergeCell ref="H16:AF16"/>
    <mergeCell ref="H17:AF18"/>
    <mergeCell ref="AJ17:AT18"/>
    <mergeCell ref="AX17:BH18"/>
    <mergeCell ref="H19:AF19"/>
    <mergeCell ref="AG19:AI20"/>
    <mergeCell ref="AU19:AW20"/>
    <mergeCell ref="AX19:BH19"/>
    <mergeCell ref="AJ20:AT20"/>
    <mergeCell ref="AX20:BH20"/>
  </mergeCells>
  <phoneticPr fontId="3"/>
  <conditionalFormatting sqref="AJ11 AJ13">
    <cfRule type="expression" dxfId="119" priority="7" stopIfTrue="1">
      <formula>AND(MONTH(AJ11)&lt;10,DAY(AJ11)&gt;9)</formula>
    </cfRule>
    <cfRule type="expression" dxfId="118" priority="8" stopIfTrue="1">
      <formula>AND(MONTH(AJ11)&lt;10,DAY(AJ11)&lt;10)</formula>
    </cfRule>
    <cfRule type="expression" dxfId="117" priority="9" stopIfTrue="1">
      <formula>AND(MONTH(AJ11)&gt;9,DAY(AJ11)&lt;10)</formula>
    </cfRule>
  </conditionalFormatting>
  <conditionalFormatting sqref="AJ17">
    <cfRule type="expression" dxfId="116" priority="4" stopIfTrue="1">
      <formula>AND(MONTH(AJ17)&lt;10,DAY(AJ17)&gt;9)</formula>
    </cfRule>
    <cfRule type="expression" dxfId="115" priority="5" stopIfTrue="1">
      <formula>AND(MONTH(AJ17)&lt;10,DAY(AJ17)&lt;10)</formula>
    </cfRule>
    <cfRule type="expression" dxfId="114" priority="6" stopIfTrue="1">
      <formula>AND(MONTH(AJ17)&gt;9,DAY(AJ17)&lt;10)</formula>
    </cfRule>
  </conditionalFormatting>
  <conditionalFormatting sqref="AJ20:AT20">
    <cfRule type="expression" dxfId="113" priority="16" stopIfTrue="1">
      <formula>AND(MONTH(AJ20)&lt;10,DAY(AJ20)&gt;9)</formula>
    </cfRule>
    <cfRule type="expression" dxfId="112" priority="17" stopIfTrue="1">
      <formula>AND(MONTH(AJ20)&lt;10,DAY(AJ20)&lt;10)</formula>
    </cfRule>
    <cfRule type="expression" dxfId="111" priority="18" stopIfTrue="1">
      <formula>AND(MONTH(AJ20)&gt;9,DAY(AJ20)&lt;10)</formula>
    </cfRule>
  </conditionalFormatting>
  <conditionalFormatting sqref="AX17">
    <cfRule type="expression" dxfId="110" priority="1" stopIfTrue="1">
      <formula>AND(MONTH(AX17)&lt;10,DAY(AX17)&gt;9)</formula>
    </cfRule>
    <cfRule type="expression" dxfId="109" priority="2" stopIfTrue="1">
      <formula>AND(MONTH(AX17)&lt;10,DAY(AX17)&lt;10)</formula>
    </cfRule>
    <cfRule type="expression" dxfId="108" priority="3" stopIfTrue="1">
      <formula>AND(MONTH(AX17)&gt;9,DAY(AX17)&lt;10)</formula>
    </cfRule>
  </conditionalFormatting>
  <conditionalFormatting sqref="AX19:BH20">
    <cfRule type="expression" dxfId="107" priority="10" stopIfTrue="1">
      <formula>AND(MONTH(AX19)&lt;10,DAY(AX19)&gt;9)</formula>
    </cfRule>
    <cfRule type="expression" dxfId="106" priority="11" stopIfTrue="1">
      <formula>AND(MONTH(AX19)&lt;10,DAY(AX19)&lt;10)</formula>
    </cfRule>
    <cfRule type="expression" dxfId="105" priority="12" stopIfTrue="1">
      <formula>AND(MONTH(AX19)&gt;9,DAY(AX19)&lt;10)</formula>
    </cfRule>
  </conditionalFormatting>
  <dataValidations count="2">
    <dataValidation type="list" allowBlank="1" showInputMessage="1" showErrorMessage="1" sqref="AI40" xr:uid="{00000000-0002-0000-0400-000000000000}">
      <formula1>$BJ$3:$BJ$4</formula1>
    </dataValidation>
    <dataValidation type="list" allowBlank="1" showInputMessage="1" showErrorMessage="1" sqref="AG2:AP3" xr:uid="{00000000-0002-0000-0400-000001000000}">
      <formula1>$BJ$2:$BJ$4</formula1>
    </dataValidation>
  </dataValidations>
  <printOptions verticalCentered="1"/>
  <pageMargins left="0.6692913385826772" right="0.39370078740157483" top="0.31496062992125984" bottom="0.59055118110236227" header="0" footer="0.31496062992125984"/>
  <pageSetup paperSize="9" orientation="landscape" horizontalDpi="1200" verticalDpi="1200" r:id="rId1"/>
  <headerFooter scaleWithDoc="0">
    <oddHeader>&amp;L&amp;"ＭＳ 明朝,標準"&amp;8&amp;K00-029第2号様式（第3条関係）</oddHeader>
    <oddFooter>&amp;R&amp;"ＭＳ 明朝,標準"&amp;8&amp;K00-031受注者⇒監督員</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B1:AK73"/>
  <sheetViews>
    <sheetView showZeros="0" view="pageBreakPreview" topLeftCell="A7" zoomScaleNormal="100" zoomScaleSheetLayoutView="100" workbookViewId="0">
      <selection activeCell="G21" sqref="G21:S21"/>
    </sheetView>
  </sheetViews>
  <sheetFormatPr defaultColWidth="9" defaultRowHeight="13"/>
  <cols>
    <col min="1" max="1" width="13.6328125" customWidth="1"/>
    <col min="2" max="2" width="3.81640625" customWidth="1"/>
    <col min="3" max="3" width="6.6328125" customWidth="1"/>
    <col min="4" max="10" width="5.1796875" customWidth="1"/>
    <col min="11" max="11" width="2.90625" customWidth="1"/>
    <col min="12" max="12" width="3.6328125" customWidth="1"/>
    <col min="13" max="13" width="5.6328125" customWidth="1"/>
    <col min="14" max="14" width="5.1796875" customWidth="1"/>
    <col min="15" max="16" width="5.6328125" customWidth="1"/>
    <col min="17" max="17" width="5.1796875" customWidth="1"/>
    <col min="18" max="19" width="5.6328125" customWidth="1"/>
    <col min="20" max="20" width="9" customWidth="1"/>
    <col min="21" max="21" width="6.1796875" hidden="1" customWidth="1"/>
    <col min="24" max="24" width="0" hidden="1" customWidth="1"/>
    <col min="26" max="26" width="4.81640625" customWidth="1"/>
    <col min="27" max="27" width="9.453125" customWidth="1"/>
    <col min="28" max="29" width="3.6328125" customWidth="1"/>
    <col min="249" max="249" width="0.90625" customWidth="1"/>
    <col min="250" max="250" width="15.6328125" customWidth="1"/>
    <col min="251" max="251" width="4.6328125" customWidth="1"/>
    <col min="252" max="252" width="8.6328125" customWidth="1"/>
    <col min="253" max="253" width="9.6328125" customWidth="1"/>
    <col min="254" max="254" width="4.6328125" customWidth="1"/>
    <col min="255" max="255" width="15.6328125" customWidth="1"/>
    <col min="256" max="256" width="10.6328125" customWidth="1"/>
    <col min="257" max="258" width="8.6328125" customWidth="1"/>
    <col min="259" max="260" width="0.90625" customWidth="1"/>
    <col min="505" max="505" width="0.90625" customWidth="1"/>
    <col min="506" max="506" width="15.6328125" customWidth="1"/>
    <col min="507" max="507" width="4.6328125" customWidth="1"/>
    <col min="508" max="508" width="8.6328125" customWidth="1"/>
    <col min="509" max="509" width="9.6328125" customWidth="1"/>
    <col min="510" max="510" width="4.6328125" customWidth="1"/>
    <col min="511" max="511" width="15.6328125" customWidth="1"/>
    <col min="512" max="512" width="10.6328125" customWidth="1"/>
    <col min="513" max="514" width="8.6328125" customWidth="1"/>
    <col min="515" max="516" width="0.90625" customWidth="1"/>
    <col min="761" max="761" width="0.90625" customWidth="1"/>
    <col min="762" max="762" width="15.6328125" customWidth="1"/>
    <col min="763" max="763" width="4.6328125" customWidth="1"/>
    <col min="764" max="764" width="8.6328125" customWidth="1"/>
    <col min="765" max="765" width="9.6328125" customWidth="1"/>
    <col min="766" max="766" width="4.6328125" customWidth="1"/>
    <col min="767" max="767" width="15.6328125" customWidth="1"/>
    <col min="768" max="768" width="10.6328125" customWidth="1"/>
    <col min="769" max="770" width="8.6328125" customWidth="1"/>
    <col min="771" max="772" width="0.90625" customWidth="1"/>
    <col min="1017" max="1017" width="0.90625" customWidth="1"/>
    <col min="1018" max="1018" width="15.6328125" customWidth="1"/>
    <col min="1019" max="1019" width="4.6328125" customWidth="1"/>
    <col min="1020" max="1020" width="8.6328125" customWidth="1"/>
    <col min="1021" max="1021" width="9.6328125" customWidth="1"/>
    <col min="1022" max="1022" width="4.6328125" customWidth="1"/>
    <col min="1023" max="1023" width="15.6328125" customWidth="1"/>
    <col min="1024" max="1024" width="10.6328125" customWidth="1"/>
    <col min="1025" max="1026" width="8.6328125" customWidth="1"/>
    <col min="1027" max="1028" width="0.90625" customWidth="1"/>
    <col min="1273" max="1273" width="0.90625" customWidth="1"/>
    <col min="1274" max="1274" width="15.6328125" customWidth="1"/>
    <col min="1275" max="1275" width="4.6328125" customWidth="1"/>
    <col min="1276" max="1276" width="8.6328125" customWidth="1"/>
    <col min="1277" max="1277" width="9.6328125" customWidth="1"/>
    <col min="1278" max="1278" width="4.6328125" customWidth="1"/>
    <col min="1279" max="1279" width="15.6328125" customWidth="1"/>
    <col min="1280" max="1280" width="10.6328125" customWidth="1"/>
    <col min="1281" max="1282" width="8.6328125" customWidth="1"/>
    <col min="1283" max="1284" width="0.90625" customWidth="1"/>
    <col min="1529" max="1529" width="0.90625" customWidth="1"/>
    <col min="1530" max="1530" width="15.6328125" customWidth="1"/>
    <col min="1531" max="1531" width="4.6328125" customWidth="1"/>
    <col min="1532" max="1532" width="8.6328125" customWidth="1"/>
    <col min="1533" max="1533" width="9.6328125" customWidth="1"/>
    <col min="1534" max="1534" width="4.6328125" customWidth="1"/>
    <col min="1535" max="1535" width="15.6328125" customWidth="1"/>
    <col min="1536" max="1536" width="10.6328125" customWidth="1"/>
    <col min="1537" max="1538" width="8.6328125" customWidth="1"/>
    <col min="1539" max="1540" width="0.90625" customWidth="1"/>
    <col min="1785" max="1785" width="0.90625" customWidth="1"/>
    <col min="1786" max="1786" width="15.6328125" customWidth="1"/>
    <col min="1787" max="1787" width="4.6328125" customWidth="1"/>
    <col min="1788" max="1788" width="8.6328125" customWidth="1"/>
    <col min="1789" max="1789" width="9.6328125" customWidth="1"/>
    <col min="1790" max="1790" width="4.6328125" customWidth="1"/>
    <col min="1791" max="1791" width="15.6328125" customWidth="1"/>
    <col min="1792" max="1792" width="10.6328125" customWidth="1"/>
    <col min="1793" max="1794" width="8.6328125" customWidth="1"/>
    <col min="1795" max="1796" width="0.90625" customWidth="1"/>
    <col min="2041" max="2041" width="0.90625" customWidth="1"/>
    <col min="2042" max="2042" width="15.6328125" customWidth="1"/>
    <col min="2043" max="2043" width="4.6328125" customWidth="1"/>
    <col min="2044" max="2044" width="8.6328125" customWidth="1"/>
    <col min="2045" max="2045" width="9.6328125" customWidth="1"/>
    <col min="2046" max="2046" width="4.6328125" customWidth="1"/>
    <col min="2047" max="2047" width="15.6328125" customWidth="1"/>
    <col min="2048" max="2048" width="10.6328125" customWidth="1"/>
    <col min="2049" max="2050" width="8.6328125" customWidth="1"/>
    <col min="2051" max="2052" width="0.90625" customWidth="1"/>
    <col min="2297" max="2297" width="0.90625" customWidth="1"/>
    <col min="2298" max="2298" width="15.6328125" customWidth="1"/>
    <col min="2299" max="2299" width="4.6328125" customWidth="1"/>
    <col min="2300" max="2300" width="8.6328125" customWidth="1"/>
    <col min="2301" max="2301" width="9.6328125" customWidth="1"/>
    <col min="2302" max="2302" width="4.6328125" customWidth="1"/>
    <col min="2303" max="2303" width="15.6328125" customWidth="1"/>
    <col min="2304" max="2304" width="10.6328125" customWidth="1"/>
    <col min="2305" max="2306" width="8.6328125" customWidth="1"/>
    <col min="2307" max="2308" width="0.90625" customWidth="1"/>
    <col min="2553" max="2553" width="0.90625" customWidth="1"/>
    <col min="2554" max="2554" width="15.6328125" customWidth="1"/>
    <col min="2555" max="2555" width="4.6328125" customWidth="1"/>
    <col min="2556" max="2556" width="8.6328125" customWidth="1"/>
    <col min="2557" max="2557" width="9.6328125" customWidth="1"/>
    <col min="2558" max="2558" width="4.6328125" customWidth="1"/>
    <col min="2559" max="2559" width="15.6328125" customWidth="1"/>
    <col min="2560" max="2560" width="10.6328125" customWidth="1"/>
    <col min="2561" max="2562" width="8.6328125" customWidth="1"/>
    <col min="2563" max="2564" width="0.90625" customWidth="1"/>
    <col min="2809" max="2809" width="0.90625" customWidth="1"/>
    <col min="2810" max="2810" width="15.6328125" customWidth="1"/>
    <col min="2811" max="2811" width="4.6328125" customWidth="1"/>
    <col min="2812" max="2812" width="8.6328125" customWidth="1"/>
    <col min="2813" max="2813" width="9.6328125" customWidth="1"/>
    <col min="2814" max="2814" width="4.6328125" customWidth="1"/>
    <col min="2815" max="2815" width="15.6328125" customWidth="1"/>
    <col min="2816" max="2816" width="10.6328125" customWidth="1"/>
    <col min="2817" max="2818" width="8.6328125" customWidth="1"/>
    <col min="2819" max="2820" width="0.90625" customWidth="1"/>
    <col min="3065" max="3065" width="0.90625" customWidth="1"/>
    <col min="3066" max="3066" width="15.6328125" customWidth="1"/>
    <col min="3067" max="3067" width="4.6328125" customWidth="1"/>
    <col min="3068" max="3068" width="8.6328125" customWidth="1"/>
    <col min="3069" max="3069" width="9.6328125" customWidth="1"/>
    <col min="3070" max="3070" width="4.6328125" customWidth="1"/>
    <col min="3071" max="3071" width="15.6328125" customWidth="1"/>
    <col min="3072" max="3072" width="10.6328125" customWidth="1"/>
    <col min="3073" max="3074" width="8.6328125" customWidth="1"/>
    <col min="3075" max="3076" width="0.90625" customWidth="1"/>
    <col min="3321" max="3321" width="0.90625" customWidth="1"/>
    <col min="3322" max="3322" width="15.6328125" customWidth="1"/>
    <col min="3323" max="3323" width="4.6328125" customWidth="1"/>
    <col min="3324" max="3324" width="8.6328125" customWidth="1"/>
    <col min="3325" max="3325" width="9.6328125" customWidth="1"/>
    <col min="3326" max="3326" width="4.6328125" customWidth="1"/>
    <col min="3327" max="3327" width="15.6328125" customWidth="1"/>
    <col min="3328" max="3328" width="10.6328125" customWidth="1"/>
    <col min="3329" max="3330" width="8.6328125" customWidth="1"/>
    <col min="3331" max="3332" width="0.90625" customWidth="1"/>
    <col min="3577" max="3577" width="0.90625" customWidth="1"/>
    <col min="3578" max="3578" width="15.6328125" customWidth="1"/>
    <col min="3579" max="3579" width="4.6328125" customWidth="1"/>
    <col min="3580" max="3580" width="8.6328125" customWidth="1"/>
    <col min="3581" max="3581" width="9.6328125" customWidth="1"/>
    <col min="3582" max="3582" width="4.6328125" customWidth="1"/>
    <col min="3583" max="3583" width="15.6328125" customWidth="1"/>
    <col min="3584" max="3584" width="10.6328125" customWidth="1"/>
    <col min="3585" max="3586" width="8.6328125" customWidth="1"/>
    <col min="3587" max="3588" width="0.90625" customWidth="1"/>
    <col min="3833" max="3833" width="0.90625" customWidth="1"/>
    <col min="3834" max="3834" width="15.6328125" customWidth="1"/>
    <col min="3835" max="3835" width="4.6328125" customWidth="1"/>
    <col min="3836" max="3836" width="8.6328125" customWidth="1"/>
    <col min="3837" max="3837" width="9.6328125" customWidth="1"/>
    <col min="3838" max="3838" width="4.6328125" customWidth="1"/>
    <col min="3839" max="3839" width="15.6328125" customWidth="1"/>
    <col min="3840" max="3840" width="10.6328125" customWidth="1"/>
    <col min="3841" max="3842" width="8.6328125" customWidth="1"/>
    <col min="3843" max="3844" width="0.90625" customWidth="1"/>
    <col min="4089" max="4089" width="0.90625" customWidth="1"/>
    <col min="4090" max="4090" width="15.6328125" customWidth="1"/>
    <col min="4091" max="4091" width="4.6328125" customWidth="1"/>
    <col min="4092" max="4092" width="8.6328125" customWidth="1"/>
    <col min="4093" max="4093" width="9.6328125" customWidth="1"/>
    <col min="4094" max="4094" width="4.6328125" customWidth="1"/>
    <col min="4095" max="4095" width="15.6328125" customWidth="1"/>
    <col min="4096" max="4096" width="10.6328125" customWidth="1"/>
    <col min="4097" max="4098" width="8.6328125" customWidth="1"/>
    <col min="4099" max="4100" width="0.90625" customWidth="1"/>
    <col min="4345" max="4345" width="0.90625" customWidth="1"/>
    <col min="4346" max="4346" width="15.6328125" customWidth="1"/>
    <col min="4347" max="4347" width="4.6328125" customWidth="1"/>
    <col min="4348" max="4348" width="8.6328125" customWidth="1"/>
    <col min="4349" max="4349" width="9.6328125" customWidth="1"/>
    <col min="4350" max="4350" width="4.6328125" customWidth="1"/>
    <col min="4351" max="4351" width="15.6328125" customWidth="1"/>
    <col min="4352" max="4352" width="10.6328125" customWidth="1"/>
    <col min="4353" max="4354" width="8.6328125" customWidth="1"/>
    <col min="4355" max="4356" width="0.90625" customWidth="1"/>
    <col min="4601" max="4601" width="0.90625" customWidth="1"/>
    <col min="4602" max="4602" width="15.6328125" customWidth="1"/>
    <col min="4603" max="4603" width="4.6328125" customWidth="1"/>
    <col min="4604" max="4604" width="8.6328125" customWidth="1"/>
    <col min="4605" max="4605" width="9.6328125" customWidth="1"/>
    <col min="4606" max="4606" width="4.6328125" customWidth="1"/>
    <col min="4607" max="4607" width="15.6328125" customWidth="1"/>
    <col min="4608" max="4608" width="10.6328125" customWidth="1"/>
    <col min="4609" max="4610" width="8.6328125" customWidth="1"/>
    <col min="4611" max="4612" width="0.90625" customWidth="1"/>
    <col min="4857" max="4857" width="0.90625" customWidth="1"/>
    <col min="4858" max="4858" width="15.6328125" customWidth="1"/>
    <col min="4859" max="4859" width="4.6328125" customWidth="1"/>
    <col min="4860" max="4860" width="8.6328125" customWidth="1"/>
    <col min="4861" max="4861" width="9.6328125" customWidth="1"/>
    <col min="4862" max="4862" width="4.6328125" customWidth="1"/>
    <col min="4863" max="4863" width="15.6328125" customWidth="1"/>
    <col min="4864" max="4864" width="10.6328125" customWidth="1"/>
    <col min="4865" max="4866" width="8.6328125" customWidth="1"/>
    <col min="4867" max="4868" width="0.90625" customWidth="1"/>
    <col min="5113" max="5113" width="0.90625" customWidth="1"/>
    <col min="5114" max="5114" width="15.6328125" customWidth="1"/>
    <col min="5115" max="5115" width="4.6328125" customWidth="1"/>
    <col min="5116" max="5116" width="8.6328125" customWidth="1"/>
    <col min="5117" max="5117" width="9.6328125" customWidth="1"/>
    <col min="5118" max="5118" width="4.6328125" customWidth="1"/>
    <col min="5119" max="5119" width="15.6328125" customWidth="1"/>
    <col min="5120" max="5120" width="10.6328125" customWidth="1"/>
    <col min="5121" max="5122" width="8.6328125" customWidth="1"/>
    <col min="5123" max="5124" width="0.90625" customWidth="1"/>
    <col min="5369" max="5369" width="0.90625" customWidth="1"/>
    <col min="5370" max="5370" width="15.6328125" customWidth="1"/>
    <col min="5371" max="5371" width="4.6328125" customWidth="1"/>
    <col min="5372" max="5372" width="8.6328125" customWidth="1"/>
    <col min="5373" max="5373" width="9.6328125" customWidth="1"/>
    <col min="5374" max="5374" width="4.6328125" customWidth="1"/>
    <col min="5375" max="5375" width="15.6328125" customWidth="1"/>
    <col min="5376" max="5376" width="10.6328125" customWidth="1"/>
    <col min="5377" max="5378" width="8.6328125" customWidth="1"/>
    <col min="5379" max="5380" width="0.90625" customWidth="1"/>
    <col min="5625" max="5625" width="0.90625" customWidth="1"/>
    <col min="5626" max="5626" width="15.6328125" customWidth="1"/>
    <col min="5627" max="5627" width="4.6328125" customWidth="1"/>
    <col min="5628" max="5628" width="8.6328125" customWidth="1"/>
    <col min="5629" max="5629" width="9.6328125" customWidth="1"/>
    <col min="5630" max="5630" width="4.6328125" customWidth="1"/>
    <col min="5631" max="5631" width="15.6328125" customWidth="1"/>
    <col min="5632" max="5632" width="10.6328125" customWidth="1"/>
    <col min="5633" max="5634" width="8.6328125" customWidth="1"/>
    <col min="5635" max="5636" width="0.90625" customWidth="1"/>
    <col min="5881" max="5881" width="0.90625" customWidth="1"/>
    <col min="5882" max="5882" width="15.6328125" customWidth="1"/>
    <col min="5883" max="5883" width="4.6328125" customWidth="1"/>
    <col min="5884" max="5884" width="8.6328125" customWidth="1"/>
    <col min="5885" max="5885" width="9.6328125" customWidth="1"/>
    <col min="5886" max="5886" width="4.6328125" customWidth="1"/>
    <col min="5887" max="5887" width="15.6328125" customWidth="1"/>
    <col min="5888" max="5888" width="10.6328125" customWidth="1"/>
    <col min="5889" max="5890" width="8.6328125" customWidth="1"/>
    <col min="5891" max="5892" width="0.90625" customWidth="1"/>
    <col min="6137" max="6137" width="0.90625" customWidth="1"/>
    <col min="6138" max="6138" width="15.6328125" customWidth="1"/>
    <col min="6139" max="6139" width="4.6328125" customWidth="1"/>
    <col min="6140" max="6140" width="8.6328125" customWidth="1"/>
    <col min="6141" max="6141" width="9.6328125" customWidth="1"/>
    <col min="6142" max="6142" width="4.6328125" customWidth="1"/>
    <col min="6143" max="6143" width="15.6328125" customWidth="1"/>
    <col min="6144" max="6144" width="10.6328125" customWidth="1"/>
    <col min="6145" max="6146" width="8.6328125" customWidth="1"/>
    <col min="6147" max="6148" width="0.90625" customWidth="1"/>
    <col min="6393" max="6393" width="0.90625" customWidth="1"/>
    <col min="6394" max="6394" width="15.6328125" customWidth="1"/>
    <col min="6395" max="6395" width="4.6328125" customWidth="1"/>
    <col min="6396" max="6396" width="8.6328125" customWidth="1"/>
    <col min="6397" max="6397" width="9.6328125" customWidth="1"/>
    <col min="6398" max="6398" width="4.6328125" customWidth="1"/>
    <col min="6399" max="6399" width="15.6328125" customWidth="1"/>
    <col min="6400" max="6400" width="10.6328125" customWidth="1"/>
    <col min="6401" max="6402" width="8.6328125" customWidth="1"/>
    <col min="6403" max="6404" width="0.90625" customWidth="1"/>
    <col min="6649" max="6649" width="0.90625" customWidth="1"/>
    <col min="6650" max="6650" width="15.6328125" customWidth="1"/>
    <col min="6651" max="6651" width="4.6328125" customWidth="1"/>
    <col min="6652" max="6652" width="8.6328125" customWidth="1"/>
    <col min="6653" max="6653" width="9.6328125" customWidth="1"/>
    <col min="6654" max="6654" width="4.6328125" customWidth="1"/>
    <col min="6655" max="6655" width="15.6328125" customWidth="1"/>
    <col min="6656" max="6656" width="10.6328125" customWidth="1"/>
    <col min="6657" max="6658" width="8.6328125" customWidth="1"/>
    <col min="6659" max="6660" width="0.90625" customWidth="1"/>
    <col min="6905" max="6905" width="0.90625" customWidth="1"/>
    <col min="6906" max="6906" width="15.6328125" customWidth="1"/>
    <col min="6907" max="6907" width="4.6328125" customWidth="1"/>
    <col min="6908" max="6908" width="8.6328125" customWidth="1"/>
    <col min="6909" max="6909" width="9.6328125" customWidth="1"/>
    <col min="6910" max="6910" width="4.6328125" customWidth="1"/>
    <col min="6911" max="6911" width="15.6328125" customWidth="1"/>
    <col min="6912" max="6912" width="10.6328125" customWidth="1"/>
    <col min="6913" max="6914" width="8.6328125" customWidth="1"/>
    <col min="6915" max="6916" width="0.90625" customWidth="1"/>
    <col min="7161" max="7161" width="0.90625" customWidth="1"/>
    <col min="7162" max="7162" width="15.6328125" customWidth="1"/>
    <col min="7163" max="7163" width="4.6328125" customWidth="1"/>
    <col min="7164" max="7164" width="8.6328125" customWidth="1"/>
    <col min="7165" max="7165" width="9.6328125" customWidth="1"/>
    <col min="7166" max="7166" width="4.6328125" customWidth="1"/>
    <col min="7167" max="7167" width="15.6328125" customWidth="1"/>
    <col min="7168" max="7168" width="10.6328125" customWidth="1"/>
    <col min="7169" max="7170" width="8.6328125" customWidth="1"/>
    <col min="7171" max="7172" width="0.90625" customWidth="1"/>
    <col min="7417" max="7417" width="0.90625" customWidth="1"/>
    <col min="7418" max="7418" width="15.6328125" customWidth="1"/>
    <col min="7419" max="7419" width="4.6328125" customWidth="1"/>
    <col min="7420" max="7420" width="8.6328125" customWidth="1"/>
    <col min="7421" max="7421" width="9.6328125" customWidth="1"/>
    <col min="7422" max="7422" width="4.6328125" customWidth="1"/>
    <col min="7423" max="7423" width="15.6328125" customWidth="1"/>
    <col min="7424" max="7424" width="10.6328125" customWidth="1"/>
    <col min="7425" max="7426" width="8.6328125" customWidth="1"/>
    <col min="7427" max="7428" width="0.90625" customWidth="1"/>
    <col min="7673" max="7673" width="0.90625" customWidth="1"/>
    <col min="7674" max="7674" width="15.6328125" customWidth="1"/>
    <col min="7675" max="7675" width="4.6328125" customWidth="1"/>
    <col min="7676" max="7676" width="8.6328125" customWidth="1"/>
    <col min="7677" max="7677" width="9.6328125" customWidth="1"/>
    <col min="7678" max="7678" width="4.6328125" customWidth="1"/>
    <col min="7679" max="7679" width="15.6328125" customWidth="1"/>
    <col min="7680" max="7680" width="10.6328125" customWidth="1"/>
    <col min="7681" max="7682" width="8.6328125" customWidth="1"/>
    <col min="7683" max="7684" width="0.90625" customWidth="1"/>
    <col min="7929" max="7929" width="0.90625" customWidth="1"/>
    <col min="7930" max="7930" width="15.6328125" customWidth="1"/>
    <col min="7931" max="7931" width="4.6328125" customWidth="1"/>
    <col min="7932" max="7932" width="8.6328125" customWidth="1"/>
    <col min="7933" max="7933" width="9.6328125" customWidth="1"/>
    <col min="7934" max="7934" width="4.6328125" customWidth="1"/>
    <col min="7935" max="7935" width="15.6328125" customWidth="1"/>
    <col min="7936" max="7936" width="10.6328125" customWidth="1"/>
    <col min="7937" max="7938" width="8.6328125" customWidth="1"/>
    <col min="7939" max="7940" width="0.90625" customWidth="1"/>
    <col min="8185" max="8185" width="0.90625" customWidth="1"/>
    <col min="8186" max="8186" width="15.6328125" customWidth="1"/>
    <col min="8187" max="8187" width="4.6328125" customWidth="1"/>
    <col min="8188" max="8188" width="8.6328125" customWidth="1"/>
    <col min="8189" max="8189" width="9.6328125" customWidth="1"/>
    <col min="8190" max="8190" width="4.6328125" customWidth="1"/>
    <col min="8191" max="8191" width="15.6328125" customWidth="1"/>
    <col min="8192" max="8192" width="10.6328125" customWidth="1"/>
    <col min="8193" max="8194" width="8.6328125" customWidth="1"/>
    <col min="8195" max="8196" width="0.90625" customWidth="1"/>
    <col min="8441" max="8441" width="0.90625" customWidth="1"/>
    <col min="8442" max="8442" width="15.6328125" customWidth="1"/>
    <col min="8443" max="8443" width="4.6328125" customWidth="1"/>
    <col min="8444" max="8444" width="8.6328125" customWidth="1"/>
    <col min="8445" max="8445" width="9.6328125" customWidth="1"/>
    <col min="8446" max="8446" width="4.6328125" customWidth="1"/>
    <col min="8447" max="8447" width="15.6328125" customWidth="1"/>
    <col min="8448" max="8448" width="10.6328125" customWidth="1"/>
    <col min="8449" max="8450" width="8.6328125" customWidth="1"/>
    <col min="8451" max="8452" width="0.90625" customWidth="1"/>
    <col min="8697" max="8697" width="0.90625" customWidth="1"/>
    <col min="8698" max="8698" width="15.6328125" customWidth="1"/>
    <col min="8699" max="8699" width="4.6328125" customWidth="1"/>
    <col min="8700" max="8700" width="8.6328125" customWidth="1"/>
    <col min="8701" max="8701" width="9.6328125" customWidth="1"/>
    <col min="8702" max="8702" width="4.6328125" customWidth="1"/>
    <col min="8703" max="8703" width="15.6328125" customWidth="1"/>
    <col min="8704" max="8704" width="10.6328125" customWidth="1"/>
    <col min="8705" max="8706" width="8.6328125" customWidth="1"/>
    <col min="8707" max="8708" width="0.90625" customWidth="1"/>
    <col min="8953" max="8953" width="0.90625" customWidth="1"/>
    <col min="8954" max="8954" width="15.6328125" customWidth="1"/>
    <col min="8955" max="8955" width="4.6328125" customWidth="1"/>
    <col min="8956" max="8956" width="8.6328125" customWidth="1"/>
    <col min="8957" max="8957" width="9.6328125" customWidth="1"/>
    <col min="8958" max="8958" width="4.6328125" customWidth="1"/>
    <col min="8959" max="8959" width="15.6328125" customWidth="1"/>
    <col min="8960" max="8960" width="10.6328125" customWidth="1"/>
    <col min="8961" max="8962" width="8.6328125" customWidth="1"/>
    <col min="8963" max="8964" width="0.90625" customWidth="1"/>
    <col min="9209" max="9209" width="0.90625" customWidth="1"/>
    <col min="9210" max="9210" width="15.6328125" customWidth="1"/>
    <col min="9211" max="9211" width="4.6328125" customWidth="1"/>
    <col min="9212" max="9212" width="8.6328125" customWidth="1"/>
    <col min="9213" max="9213" width="9.6328125" customWidth="1"/>
    <col min="9214" max="9214" width="4.6328125" customWidth="1"/>
    <col min="9215" max="9215" width="15.6328125" customWidth="1"/>
    <col min="9216" max="9216" width="10.6328125" customWidth="1"/>
    <col min="9217" max="9218" width="8.6328125" customWidth="1"/>
    <col min="9219" max="9220" width="0.90625" customWidth="1"/>
    <col min="9465" max="9465" width="0.90625" customWidth="1"/>
    <col min="9466" max="9466" width="15.6328125" customWidth="1"/>
    <col min="9467" max="9467" width="4.6328125" customWidth="1"/>
    <col min="9468" max="9468" width="8.6328125" customWidth="1"/>
    <col min="9469" max="9469" width="9.6328125" customWidth="1"/>
    <col min="9470" max="9470" width="4.6328125" customWidth="1"/>
    <col min="9471" max="9471" width="15.6328125" customWidth="1"/>
    <col min="9472" max="9472" width="10.6328125" customWidth="1"/>
    <col min="9473" max="9474" width="8.6328125" customWidth="1"/>
    <col min="9475" max="9476" width="0.90625" customWidth="1"/>
    <col min="9721" max="9721" width="0.90625" customWidth="1"/>
    <col min="9722" max="9722" width="15.6328125" customWidth="1"/>
    <col min="9723" max="9723" width="4.6328125" customWidth="1"/>
    <col min="9724" max="9724" width="8.6328125" customWidth="1"/>
    <col min="9725" max="9725" width="9.6328125" customWidth="1"/>
    <col min="9726" max="9726" width="4.6328125" customWidth="1"/>
    <col min="9727" max="9727" width="15.6328125" customWidth="1"/>
    <col min="9728" max="9728" width="10.6328125" customWidth="1"/>
    <col min="9729" max="9730" width="8.6328125" customWidth="1"/>
    <col min="9731" max="9732" width="0.90625" customWidth="1"/>
    <col min="9977" max="9977" width="0.90625" customWidth="1"/>
    <col min="9978" max="9978" width="15.6328125" customWidth="1"/>
    <col min="9979" max="9979" width="4.6328125" customWidth="1"/>
    <col min="9980" max="9980" width="8.6328125" customWidth="1"/>
    <col min="9981" max="9981" width="9.6328125" customWidth="1"/>
    <col min="9982" max="9982" width="4.6328125" customWidth="1"/>
    <col min="9983" max="9983" width="15.6328125" customWidth="1"/>
    <col min="9984" max="9984" width="10.6328125" customWidth="1"/>
    <col min="9985" max="9986" width="8.6328125" customWidth="1"/>
    <col min="9987" max="9988" width="0.90625" customWidth="1"/>
    <col min="10233" max="10233" width="0.90625" customWidth="1"/>
    <col min="10234" max="10234" width="15.6328125" customWidth="1"/>
    <col min="10235" max="10235" width="4.6328125" customWidth="1"/>
    <col min="10236" max="10236" width="8.6328125" customWidth="1"/>
    <col min="10237" max="10237" width="9.6328125" customWidth="1"/>
    <col min="10238" max="10238" width="4.6328125" customWidth="1"/>
    <col min="10239" max="10239" width="15.6328125" customWidth="1"/>
    <col min="10240" max="10240" width="10.6328125" customWidth="1"/>
    <col min="10241" max="10242" width="8.6328125" customWidth="1"/>
    <col min="10243" max="10244" width="0.90625" customWidth="1"/>
    <col min="10489" max="10489" width="0.90625" customWidth="1"/>
    <col min="10490" max="10490" width="15.6328125" customWidth="1"/>
    <col min="10491" max="10491" width="4.6328125" customWidth="1"/>
    <col min="10492" max="10492" width="8.6328125" customWidth="1"/>
    <col min="10493" max="10493" width="9.6328125" customWidth="1"/>
    <col min="10494" max="10494" width="4.6328125" customWidth="1"/>
    <col min="10495" max="10495" width="15.6328125" customWidth="1"/>
    <col min="10496" max="10496" width="10.6328125" customWidth="1"/>
    <col min="10497" max="10498" width="8.6328125" customWidth="1"/>
    <col min="10499" max="10500" width="0.90625" customWidth="1"/>
    <col min="10745" max="10745" width="0.90625" customWidth="1"/>
    <col min="10746" max="10746" width="15.6328125" customWidth="1"/>
    <col min="10747" max="10747" width="4.6328125" customWidth="1"/>
    <col min="10748" max="10748" width="8.6328125" customWidth="1"/>
    <col min="10749" max="10749" width="9.6328125" customWidth="1"/>
    <col min="10750" max="10750" width="4.6328125" customWidth="1"/>
    <col min="10751" max="10751" width="15.6328125" customWidth="1"/>
    <col min="10752" max="10752" width="10.6328125" customWidth="1"/>
    <col min="10753" max="10754" width="8.6328125" customWidth="1"/>
    <col min="10755" max="10756" width="0.90625" customWidth="1"/>
    <col min="11001" max="11001" width="0.90625" customWidth="1"/>
    <col min="11002" max="11002" width="15.6328125" customWidth="1"/>
    <col min="11003" max="11003" width="4.6328125" customWidth="1"/>
    <col min="11004" max="11004" width="8.6328125" customWidth="1"/>
    <col min="11005" max="11005" width="9.6328125" customWidth="1"/>
    <col min="11006" max="11006" width="4.6328125" customWidth="1"/>
    <col min="11007" max="11007" width="15.6328125" customWidth="1"/>
    <col min="11008" max="11008" width="10.6328125" customWidth="1"/>
    <col min="11009" max="11010" width="8.6328125" customWidth="1"/>
    <col min="11011" max="11012" width="0.90625" customWidth="1"/>
    <col min="11257" max="11257" width="0.90625" customWidth="1"/>
    <col min="11258" max="11258" width="15.6328125" customWidth="1"/>
    <col min="11259" max="11259" width="4.6328125" customWidth="1"/>
    <col min="11260" max="11260" width="8.6328125" customWidth="1"/>
    <col min="11261" max="11261" width="9.6328125" customWidth="1"/>
    <col min="11262" max="11262" width="4.6328125" customWidth="1"/>
    <col min="11263" max="11263" width="15.6328125" customWidth="1"/>
    <col min="11264" max="11264" width="10.6328125" customWidth="1"/>
    <col min="11265" max="11266" width="8.6328125" customWidth="1"/>
    <col min="11267" max="11268" width="0.90625" customWidth="1"/>
    <col min="11513" max="11513" width="0.90625" customWidth="1"/>
    <col min="11514" max="11514" width="15.6328125" customWidth="1"/>
    <col min="11515" max="11515" width="4.6328125" customWidth="1"/>
    <col min="11516" max="11516" width="8.6328125" customWidth="1"/>
    <col min="11517" max="11517" width="9.6328125" customWidth="1"/>
    <col min="11518" max="11518" width="4.6328125" customWidth="1"/>
    <col min="11519" max="11519" width="15.6328125" customWidth="1"/>
    <col min="11520" max="11520" width="10.6328125" customWidth="1"/>
    <col min="11521" max="11522" width="8.6328125" customWidth="1"/>
    <col min="11523" max="11524" width="0.90625" customWidth="1"/>
    <col min="11769" max="11769" width="0.90625" customWidth="1"/>
    <col min="11770" max="11770" width="15.6328125" customWidth="1"/>
    <col min="11771" max="11771" width="4.6328125" customWidth="1"/>
    <col min="11772" max="11772" width="8.6328125" customWidth="1"/>
    <col min="11773" max="11773" width="9.6328125" customWidth="1"/>
    <col min="11774" max="11774" width="4.6328125" customWidth="1"/>
    <col min="11775" max="11775" width="15.6328125" customWidth="1"/>
    <col min="11776" max="11776" width="10.6328125" customWidth="1"/>
    <col min="11777" max="11778" width="8.6328125" customWidth="1"/>
    <col min="11779" max="11780" width="0.90625" customWidth="1"/>
    <col min="12025" max="12025" width="0.90625" customWidth="1"/>
    <col min="12026" max="12026" width="15.6328125" customWidth="1"/>
    <col min="12027" max="12027" width="4.6328125" customWidth="1"/>
    <col min="12028" max="12028" width="8.6328125" customWidth="1"/>
    <col min="12029" max="12029" width="9.6328125" customWidth="1"/>
    <col min="12030" max="12030" width="4.6328125" customWidth="1"/>
    <col min="12031" max="12031" width="15.6328125" customWidth="1"/>
    <col min="12032" max="12032" width="10.6328125" customWidth="1"/>
    <col min="12033" max="12034" width="8.6328125" customWidth="1"/>
    <col min="12035" max="12036" width="0.90625" customWidth="1"/>
    <col min="12281" max="12281" width="0.90625" customWidth="1"/>
    <col min="12282" max="12282" width="15.6328125" customWidth="1"/>
    <col min="12283" max="12283" width="4.6328125" customWidth="1"/>
    <col min="12284" max="12284" width="8.6328125" customWidth="1"/>
    <col min="12285" max="12285" width="9.6328125" customWidth="1"/>
    <col min="12286" max="12286" width="4.6328125" customWidth="1"/>
    <col min="12287" max="12287" width="15.6328125" customWidth="1"/>
    <col min="12288" max="12288" width="10.6328125" customWidth="1"/>
    <col min="12289" max="12290" width="8.6328125" customWidth="1"/>
    <col min="12291" max="12292" width="0.90625" customWidth="1"/>
    <col min="12537" max="12537" width="0.90625" customWidth="1"/>
    <col min="12538" max="12538" width="15.6328125" customWidth="1"/>
    <col min="12539" max="12539" width="4.6328125" customWidth="1"/>
    <col min="12540" max="12540" width="8.6328125" customWidth="1"/>
    <col min="12541" max="12541" width="9.6328125" customWidth="1"/>
    <col min="12542" max="12542" width="4.6328125" customWidth="1"/>
    <col min="12543" max="12543" width="15.6328125" customWidth="1"/>
    <col min="12544" max="12544" width="10.6328125" customWidth="1"/>
    <col min="12545" max="12546" width="8.6328125" customWidth="1"/>
    <col min="12547" max="12548" width="0.90625" customWidth="1"/>
    <col min="12793" max="12793" width="0.90625" customWidth="1"/>
    <col min="12794" max="12794" width="15.6328125" customWidth="1"/>
    <col min="12795" max="12795" width="4.6328125" customWidth="1"/>
    <col min="12796" max="12796" width="8.6328125" customWidth="1"/>
    <col min="12797" max="12797" width="9.6328125" customWidth="1"/>
    <col min="12798" max="12798" width="4.6328125" customWidth="1"/>
    <col min="12799" max="12799" width="15.6328125" customWidth="1"/>
    <col min="12800" max="12800" width="10.6328125" customWidth="1"/>
    <col min="12801" max="12802" width="8.6328125" customWidth="1"/>
    <col min="12803" max="12804" width="0.90625" customWidth="1"/>
    <col min="13049" max="13049" width="0.90625" customWidth="1"/>
    <col min="13050" max="13050" width="15.6328125" customWidth="1"/>
    <col min="13051" max="13051" width="4.6328125" customWidth="1"/>
    <col min="13052" max="13052" width="8.6328125" customWidth="1"/>
    <col min="13053" max="13053" width="9.6328125" customWidth="1"/>
    <col min="13054" max="13054" width="4.6328125" customWidth="1"/>
    <col min="13055" max="13055" width="15.6328125" customWidth="1"/>
    <col min="13056" max="13056" width="10.6328125" customWidth="1"/>
    <col min="13057" max="13058" width="8.6328125" customWidth="1"/>
    <col min="13059" max="13060" width="0.90625" customWidth="1"/>
    <col min="13305" max="13305" width="0.90625" customWidth="1"/>
    <col min="13306" max="13306" width="15.6328125" customWidth="1"/>
    <col min="13307" max="13307" width="4.6328125" customWidth="1"/>
    <col min="13308" max="13308" width="8.6328125" customWidth="1"/>
    <col min="13309" max="13309" width="9.6328125" customWidth="1"/>
    <col min="13310" max="13310" width="4.6328125" customWidth="1"/>
    <col min="13311" max="13311" width="15.6328125" customWidth="1"/>
    <col min="13312" max="13312" width="10.6328125" customWidth="1"/>
    <col min="13313" max="13314" width="8.6328125" customWidth="1"/>
    <col min="13315" max="13316" width="0.90625" customWidth="1"/>
    <col min="13561" max="13561" width="0.90625" customWidth="1"/>
    <col min="13562" max="13562" width="15.6328125" customWidth="1"/>
    <col min="13563" max="13563" width="4.6328125" customWidth="1"/>
    <col min="13564" max="13564" width="8.6328125" customWidth="1"/>
    <col min="13565" max="13565" width="9.6328125" customWidth="1"/>
    <col min="13566" max="13566" width="4.6328125" customWidth="1"/>
    <col min="13567" max="13567" width="15.6328125" customWidth="1"/>
    <col min="13568" max="13568" width="10.6328125" customWidth="1"/>
    <col min="13569" max="13570" width="8.6328125" customWidth="1"/>
    <col min="13571" max="13572" width="0.90625" customWidth="1"/>
    <col min="13817" max="13817" width="0.90625" customWidth="1"/>
    <col min="13818" max="13818" width="15.6328125" customWidth="1"/>
    <col min="13819" max="13819" width="4.6328125" customWidth="1"/>
    <col min="13820" max="13820" width="8.6328125" customWidth="1"/>
    <col min="13821" max="13821" width="9.6328125" customWidth="1"/>
    <col min="13822" max="13822" width="4.6328125" customWidth="1"/>
    <col min="13823" max="13823" width="15.6328125" customWidth="1"/>
    <col min="13824" max="13824" width="10.6328125" customWidth="1"/>
    <col min="13825" max="13826" width="8.6328125" customWidth="1"/>
    <col min="13827" max="13828" width="0.90625" customWidth="1"/>
    <col min="14073" max="14073" width="0.90625" customWidth="1"/>
    <col min="14074" max="14074" width="15.6328125" customWidth="1"/>
    <col min="14075" max="14075" width="4.6328125" customWidth="1"/>
    <col min="14076" max="14076" width="8.6328125" customWidth="1"/>
    <col min="14077" max="14077" width="9.6328125" customWidth="1"/>
    <col min="14078" max="14078" width="4.6328125" customWidth="1"/>
    <col min="14079" max="14079" width="15.6328125" customWidth="1"/>
    <col min="14080" max="14080" width="10.6328125" customWidth="1"/>
    <col min="14081" max="14082" width="8.6328125" customWidth="1"/>
    <col min="14083" max="14084" width="0.90625" customWidth="1"/>
    <col min="14329" max="14329" width="0.90625" customWidth="1"/>
    <col min="14330" max="14330" width="15.6328125" customWidth="1"/>
    <col min="14331" max="14331" width="4.6328125" customWidth="1"/>
    <col min="14332" max="14332" width="8.6328125" customWidth="1"/>
    <col min="14333" max="14333" width="9.6328125" customWidth="1"/>
    <col min="14334" max="14334" width="4.6328125" customWidth="1"/>
    <col min="14335" max="14335" width="15.6328125" customWidth="1"/>
    <col min="14336" max="14336" width="10.6328125" customWidth="1"/>
    <col min="14337" max="14338" width="8.6328125" customWidth="1"/>
    <col min="14339" max="14340" width="0.90625" customWidth="1"/>
    <col min="14585" max="14585" width="0.90625" customWidth="1"/>
    <col min="14586" max="14586" width="15.6328125" customWidth="1"/>
    <col min="14587" max="14587" width="4.6328125" customWidth="1"/>
    <col min="14588" max="14588" width="8.6328125" customWidth="1"/>
    <col min="14589" max="14589" width="9.6328125" customWidth="1"/>
    <col min="14590" max="14590" width="4.6328125" customWidth="1"/>
    <col min="14591" max="14591" width="15.6328125" customWidth="1"/>
    <col min="14592" max="14592" width="10.6328125" customWidth="1"/>
    <col min="14593" max="14594" width="8.6328125" customWidth="1"/>
    <col min="14595" max="14596" width="0.90625" customWidth="1"/>
    <col min="14841" max="14841" width="0.90625" customWidth="1"/>
    <col min="14842" max="14842" width="15.6328125" customWidth="1"/>
    <col min="14843" max="14843" width="4.6328125" customWidth="1"/>
    <col min="14844" max="14844" width="8.6328125" customWidth="1"/>
    <col min="14845" max="14845" width="9.6328125" customWidth="1"/>
    <col min="14846" max="14846" width="4.6328125" customWidth="1"/>
    <col min="14847" max="14847" width="15.6328125" customWidth="1"/>
    <col min="14848" max="14848" width="10.6328125" customWidth="1"/>
    <col min="14849" max="14850" width="8.6328125" customWidth="1"/>
    <col min="14851" max="14852" width="0.90625" customWidth="1"/>
    <col min="15097" max="15097" width="0.90625" customWidth="1"/>
    <col min="15098" max="15098" width="15.6328125" customWidth="1"/>
    <col min="15099" max="15099" width="4.6328125" customWidth="1"/>
    <col min="15100" max="15100" width="8.6328125" customWidth="1"/>
    <col min="15101" max="15101" width="9.6328125" customWidth="1"/>
    <col min="15102" max="15102" width="4.6328125" customWidth="1"/>
    <col min="15103" max="15103" width="15.6328125" customWidth="1"/>
    <col min="15104" max="15104" width="10.6328125" customWidth="1"/>
    <col min="15105" max="15106" width="8.6328125" customWidth="1"/>
    <col min="15107" max="15108" width="0.90625" customWidth="1"/>
    <col min="15353" max="15353" width="0.90625" customWidth="1"/>
    <col min="15354" max="15354" width="15.6328125" customWidth="1"/>
    <col min="15355" max="15355" width="4.6328125" customWidth="1"/>
    <col min="15356" max="15356" width="8.6328125" customWidth="1"/>
    <col min="15357" max="15357" width="9.6328125" customWidth="1"/>
    <col min="15358" max="15358" width="4.6328125" customWidth="1"/>
    <col min="15359" max="15359" width="15.6328125" customWidth="1"/>
    <col min="15360" max="15360" width="10.6328125" customWidth="1"/>
    <col min="15361" max="15362" width="8.6328125" customWidth="1"/>
    <col min="15363" max="15364" width="0.90625" customWidth="1"/>
    <col min="15609" max="15609" width="0.90625" customWidth="1"/>
    <col min="15610" max="15610" width="15.6328125" customWidth="1"/>
    <col min="15611" max="15611" width="4.6328125" customWidth="1"/>
    <col min="15612" max="15612" width="8.6328125" customWidth="1"/>
    <col min="15613" max="15613" width="9.6328125" customWidth="1"/>
    <col min="15614" max="15614" width="4.6328125" customWidth="1"/>
    <col min="15615" max="15615" width="15.6328125" customWidth="1"/>
    <col min="15616" max="15616" width="10.6328125" customWidth="1"/>
    <col min="15617" max="15618" width="8.6328125" customWidth="1"/>
    <col min="15619" max="15620" width="0.90625" customWidth="1"/>
    <col min="15865" max="15865" width="0.90625" customWidth="1"/>
    <col min="15866" max="15866" width="15.6328125" customWidth="1"/>
    <col min="15867" max="15867" width="4.6328125" customWidth="1"/>
    <col min="15868" max="15868" width="8.6328125" customWidth="1"/>
    <col min="15869" max="15869" width="9.6328125" customWidth="1"/>
    <col min="15870" max="15870" width="4.6328125" customWidth="1"/>
    <col min="15871" max="15871" width="15.6328125" customWidth="1"/>
    <col min="15872" max="15872" width="10.6328125" customWidth="1"/>
    <col min="15873" max="15874" width="8.6328125" customWidth="1"/>
    <col min="15875" max="15876" width="0.90625" customWidth="1"/>
    <col min="16121" max="16121" width="0.90625" customWidth="1"/>
    <col min="16122" max="16122" width="15.6328125" customWidth="1"/>
    <col min="16123" max="16123" width="4.6328125" customWidth="1"/>
    <col min="16124" max="16124" width="8.6328125" customWidth="1"/>
    <col min="16125" max="16125" width="9.6328125" customWidth="1"/>
    <col min="16126" max="16126" width="4.6328125" customWidth="1"/>
    <col min="16127" max="16127" width="15.6328125" customWidth="1"/>
    <col min="16128" max="16128" width="10.6328125" customWidth="1"/>
    <col min="16129" max="16130" width="8.6328125" customWidth="1"/>
    <col min="16131" max="16132" width="0.90625" customWidth="1"/>
  </cols>
  <sheetData>
    <row r="1" spans="2:37" ht="84" customHeight="1">
      <c r="B1" s="1387" t="s">
        <v>491</v>
      </c>
      <c r="C1" s="964"/>
      <c r="D1" s="964"/>
      <c r="E1" s="964"/>
      <c r="F1" s="964"/>
      <c r="G1" s="964"/>
      <c r="H1" s="964"/>
      <c r="I1" s="964"/>
      <c r="J1" s="964"/>
      <c r="K1" s="964"/>
      <c r="L1" s="964"/>
      <c r="M1" s="964"/>
      <c r="N1" s="964"/>
      <c r="O1" s="964"/>
      <c r="P1" s="964"/>
      <c r="Q1" s="964"/>
      <c r="R1" s="964"/>
      <c r="S1" s="964"/>
      <c r="T1" s="7"/>
      <c r="U1" s="7"/>
      <c r="V1" s="7"/>
      <c r="W1" s="7"/>
      <c r="X1" s="7"/>
      <c r="Y1" s="7"/>
      <c r="Z1" s="7"/>
      <c r="AA1" s="7"/>
      <c r="AB1" s="7"/>
      <c r="AC1" s="7"/>
      <c r="AD1" s="7"/>
      <c r="AE1" s="7"/>
      <c r="AF1" s="7"/>
      <c r="AG1" s="7"/>
      <c r="AH1" s="7"/>
      <c r="AI1" s="7"/>
      <c r="AJ1" s="7"/>
      <c r="AK1" s="7"/>
    </row>
    <row r="2" spans="2:37" s="951" customFormat="1" ht="20.149999999999999" customHeight="1">
      <c r="O2" s="1388">
        <f>各項目入力表!B6</f>
        <v>0</v>
      </c>
      <c r="P2" s="1389"/>
      <c r="Q2" s="1389"/>
      <c r="R2" s="1389"/>
      <c r="S2" s="1390"/>
      <c r="T2" s="475" t="s">
        <v>861</v>
      </c>
      <c r="U2" s="951" t="s">
        <v>330</v>
      </c>
      <c r="AA2" s="1391"/>
      <c r="AB2" s="1391"/>
      <c r="AC2" s="1391"/>
      <c r="AD2" s="1391"/>
      <c r="AE2" s="1391"/>
      <c r="AF2" s="1391"/>
      <c r="AG2" s="1391"/>
      <c r="AH2" s="947"/>
      <c r="AI2" s="947"/>
      <c r="AJ2" s="45" t="s">
        <v>258</v>
      </c>
      <c r="AK2" s="45"/>
    </row>
    <row r="3" spans="2:37" s="951" customFormat="1" ht="18" hidden="1" customHeight="1">
      <c r="O3" s="952"/>
      <c r="P3" s="949"/>
      <c r="Q3" s="949"/>
      <c r="R3" s="949"/>
      <c r="T3" s="475"/>
      <c r="AA3" s="947"/>
      <c r="AB3" s="947"/>
      <c r="AC3" s="947"/>
      <c r="AD3" s="947"/>
      <c r="AE3" s="947"/>
      <c r="AF3" s="947"/>
      <c r="AG3" s="947"/>
      <c r="AH3" s="947"/>
      <c r="AI3" s="947"/>
      <c r="AJ3" s="45"/>
      <c r="AK3" s="45"/>
    </row>
    <row r="4" spans="2:37" s="951" customFormat="1">
      <c r="B4" s="946"/>
      <c r="C4" s="1392" t="s">
        <v>27</v>
      </c>
      <c r="D4" s="1010"/>
      <c r="E4" s="948"/>
      <c r="F4" s="948"/>
      <c r="G4" s="948"/>
      <c r="H4" s="946"/>
      <c r="I4" s="946"/>
      <c r="J4" s="946"/>
      <c r="K4" s="946"/>
      <c r="L4" s="946"/>
      <c r="M4" s="946"/>
      <c r="N4" s="946"/>
      <c r="O4" s="946"/>
      <c r="P4" s="946"/>
      <c r="Q4" s="946"/>
      <c r="R4" s="946"/>
      <c r="S4" s="946"/>
      <c r="U4" s="951" t="s">
        <v>340</v>
      </c>
    </row>
    <row r="5" spans="2:37" s="951" customFormat="1" ht="20.149999999999999" customHeight="1">
      <c r="B5" s="946"/>
      <c r="C5" s="1393" t="str">
        <f>IF([1]各項目入力表!B10=[1]各項目入力表!A19,"平　塚　市　長",+IF([1]各項目入力表!B10=[1]各項目入力表!A20,"平塚市病院事業管理者",""))</f>
        <v>平　塚　市　長</v>
      </c>
      <c r="D5" s="1393"/>
      <c r="E5" s="1393"/>
      <c r="F5" s="1394"/>
      <c r="G5" s="1394"/>
      <c r="H5" s="940"/>
      <c r="I5" s="940"/>
      <c r="J5" s="940"/>
      <c r="K5" s="940"/>
      <c r="L5" s="937"/>
      <c r="M5" s="937"/>
      <c r="N5" s="937"/>
      <c r="O5" s="937"/>
      <c r="P5" s="937"/>
      <c r="Q5" s="937"/>
      <c r="R5" s="937"/>
      <c r="S5" s="946"/>
    </row>
    <row r="6" spans="2:37" s="951" customFormat="1" ht="18" hidden="1" customHeight="1">
      <c r="B6" s="946"/>
      <c r="C6" s="940"/>
      <c r="D6" s="940"/>
      <c r="E6" s="940"/>
      <c r="F6" s="940"/>
      <c r="G6" s="940"/>
      <c r="H6" s="940"/>
      <c r="I6" s="940"/>
      <c r="J6" s="940"/>
      <c r="K6" s="940"/>
      <c r="L6" s="937"/>
      <c r="M6" s="937"/>
      <c r="N6" s="937"/>
      <c r="O6" s="937"/>
      <c r="P6" s="937"/>
      <c r="Q6" s="937"/>
      <c r="R6" s="937"/>
      <c r="S6" s="946"/>
    </row>
    <row r="7" spans="2:37" s="951" customFormat="1" ht="25" customHeight="1">
      <c r="B7" s="946"/>
      <c r="C7" s="946"/>
      <c r="D7" s="937"/>
      <c r="E7" s="937"/>
      <c r="F7" s="937"/>
      <c r="G7" s="937"/>
      <c r="H7" s="937"/>
      <c r="I7" s="1385" t="s">
        <v>801</v>
      </c>
      <c r="J7" s="1385"/>
      <c r="K7" s="1385"/>
      <c r="L7" s="943"/>
      <c r="M7" s="1386">
        <f>各項目入力表!F3</f>
        <v>0</v>
      </c>
      <c r="N7" s="1386"/>
      <c r="O7" s="1386"/>
      <c r="P7" s="1386"/>
      <c r="Q7" s="1386"/>
      <c r="R7" s="1386"/>
      <c r="S7" s="1386"/>
    </row>
    <row r="8" spans="2:37" s="951" customFormat="1" ht="25" customHeight="1">
      <c r="B8" s="946"/>
      <c r="C8" s="946"/>
      <c r="D8" s="946"/>
      <c r="E8" s="946"/>
      <c r="F8" s="946"/>
      <c r="G8" s="946"/>
      <c r="H8" s="946"/>
      <c r="I8" s="1396" t="s">
        <v>29</v>
      </c>
      <c r="J8" s="1385"/>
      <c r="K8" s="1385"/>
      <c r="L8" s="943"/>
      <c r="M8" s="1386">
        <f>各項目入力表!F4</f>
        <v>0</v>
      </c>
      <c r="N8" s="1386"/>
      <c r="O8" s="1386"/>
      <c r="P8" s="1386"/>
      <c r="Q8" s="1386"/>
      <c r="R8" s="1386"/>
      <c r="S8" s="1386"/>
      <c r="T8" s="1397"/>
      <c r="U8" s="1398"/>
      <c r="V8" s="1398"/>
      <c r="W8" s="1398"/>
      <c r="X8" s="1398"/>
      <c r="Z8" s="1399"/>
      <c r="AA8" s="1106"/>
      <c r="AB8" s="1106"/>
      <c r="AC8" s="1106"/>
      <c r="AD8" s="1106"/>
      <c r="AE8" s="1106"/>
      <c r="AF8" s="1106"/>
      <c r="AG8" s="1106"/>
    </row>
    <row r="9" spans="2:37" s="951" customFormat="1" ht="25" customHeight="1">
      <c r="B9" s="946"/>
      <c r="C9" s="946"/>
      <c r="D9" s="946"/>
      <c r="E9" s="946"/>
      <c r="F9" s="946"/>
      <c r="G9" s="946"/>
      <c r="H9" s="946"/>
      <c r="I9" s="1396" t="s">
        <v>30</v>
      </c>
      <c r="J9" s="1385"/>
      <c r="K9" s="1385"/>
      <c r="L9" s="943"/>
      <c r="M9" s="1400">
        <f>各項目入力表!F5</f>
        <v>0</v>
      </c>
      <c r="N9" s="1386"/>
      <c r="O9" s="1386"/>
      <c r="P9" s="1386"/>
      <c r="Q9" s="1386"/>
      <c r="R9" s="1386"/>
      <c r="S9" s="939" t="s">
        <v>268</v>
      </c>
      <c r="T9" s="1397"/>
      <c r="U9" s="1398"/>
      <c r="V9" s="1398"/>
      <c r="W9" s="1398"/>
      <c r="X9" s="1398"/>
      <c r="Y9" s="950"/>
      <c r="Z9" s="1401"/>
      <c r="AA9" s="1106"/>
      <c r="AB9" s="1106"/>
      <c r="AC9" s="1106"/>
      <c r="AD9" s="1106"/>
      <c r="AE9" s="1106"/>
      <c r="AF9" s="1106"/>
      <c r="AG9" s="1106"/>
    </row>
    <row r="10" spans="2:37" s="934" customFormat="1" ht="12" customHeight="1">
      <c r="B10" s="931"/>
      <c r="C10" s="931"/>
      <c r="D10" s="931"/>
      <c r="E10" s="931"/>
      <c r="F10" s="931"/>
      <c r="G10" s="931"/>
      <c r="H10" s="931"/>
      <c r="I10" s="1402" t="s">
        <v>731</v>
      </c>
      <c r="J10" s="1402"/>
      <c r="K10" s="1402"/>
      <c r="L10" s="1402"/>
      <c r="M10" s="1402"/>
      <c r="N10" s="1402"/>
      <c r="O10" s="1402"/>
      <c r="P10" s="1402"/>
      <c r="Q10" s="1402"/>
      <c r="R10" s="1402"/>
      <c r="S10" s="1402"/>
      <c r="T10" s="944"/>
      <c r="U10" s="945"/>
      <c r="V10" s="945"/>
      <c r="W10" s="945"/>
      <c r="X10" s="945"/>
      <c r="Y10" s="932"/>
      <c r="Z10" s="933"/>
      <c r="AA10" s="536"/>
      <c r="AB10" s="536"/>
      <c r="AC10" s="536"/>
      <c r="AD10" s="536"/>
      <c r="AE10" s="536"/>
      <c r="AF10" s="536"/>
      <c r="AG10" s="536"/>
    </row>
    <row r="11" spans="2:37" s="934" customFormat="1" ht="12" customHeight="1">
      <c r="B11" s="931"/>
      <c r="C11" s="931"/>
      <c r="D11" s="931"/>
      <c r="E11" s="931"/>
      <c r="F11" s="931"/>
      <c r="G11" s="931"/>
      <c r="H11" s="931"/>
      <c r="I11" s="1403" t="s">
        <v>732</v>
      </c>
      <c r="J11" s="1403"/>
      <c r="K11" s="1403"/>
      <c r="L11" s="1403"/>
      <c r="M11" s="1403"/>
      <c r="N11" s="1403"/>
      <c r="O11" s="1403"/>
      <c r="P11" s="1403"/>
      <c r="Q11" s="1403"/>
      <c r="R11" s="1403"/>
      <c r="S11" s="1403"/>
      <c r="T11" s="944"/>
      <c r="U11" s="945"/>
      <c r="V11" s="945"/>
      <c r="W11" s="945"/>
      <c r="X11" s="945"/>
      <c r="Y11" s="932"/>
      <c r="Z11" s="933"/>
      <c r="AA11" s="536"/>
      <c r="AB11" s="536"/>
      <c r="AC11" s="536"/>
      <c r="AD11" s="536"/>
      <c r="AE11" s="536"/>
      <c r="AF11" s="536"/>
      <c r="AG11" s="536"/>
    </row>
    <row r="12" spans="2:37" s="934" customFormat="1" ht="12" customHeight="1">
      <c r="B12" s="931"/>
      <c r="C12" s="931"/>
      <c r="D12" s="931"/>
      <c r="E12" s="931"/>
      <c r="F12" s="931"/>
      <c r="G12" s="931"/>
      <c r="H12" s="931"/>
      <c r="I12" s="1403" t="s">
        <v>733</v>
      </c>
      <c r="J12" s="1403"/>
      <c r="K12" s="1403"/>
      <c r="L12" s="1403"/>
      <c r="M12" s="1403"/>
      <c r="N12" s="1403"/>
      <c r="O12" s="1403"/>
      <c r="P12" s="1403"/>
      <c r="Q12" s="1403"/>
      <c r="R12" s="1403"/>
      <c r="S12" s="1403"/>
      <c r="T12" s="944"/>
      <c r="U12" s="945"/>
      <c r="V12" s="945"/>
      <c r="W12" s="945"/>
      <c r="X12" s="945"/>
      <c r="Y12" s="932"/>
      <c r="Z12" s="933"/>
      <c r="AA12" s="536"/>
      <c r="AB12" s="536"/>
      <c r="AC12" s="536"/>
      <c r="AD12" s="536"/>
      <c r="AE12" s="536"/>
      <c r="AF12" s="536"/>
      <c r="AG12" s="536"/>
    </row>
    <row r="13" spans="2:37" s="951" customFormat="1" ht="18" customHeight="1">
      <c r="B13" s="946"/>
      <c r="C13" s="946"/>
      <c r="D13" s="946"/>
      <c r="E13" s="946"/>
      <c r="F13" s="946"/>
      <c r="G13" s="946"/>
      <c r="H13" s="946"/>
      <c r="I13" s="946"/>
      <c r="J13" s="946"/>
      <c r="K13" s="946"/>
      <c r="L13" s="946"/>
      <c r="M13" s="946"/>
      <c r="N13" s="946"/>
      <c r="O13" s="946"/>
      <c r="P13" s="946"/>
      <c r="Q13" s="946"/>
      <c r="R13" s="946"/>
      <c r="S13" s="946"/>
      <c r="T13" s="1397"/>
      <c r="U13" s="1398"/>
      <c r="V13" s="1398"/>
      <c r="W13" s="1398"/>
      <c r="X13" s="1398"/>
      <c r="Y13" s="936"/>
      <c r="Z13" s="1106"/>
      <c r="AA13" s="1106"/>
      <c r="AB13" s="1106"/>
      <c r="AC13" s="1106"/>
      <c r="AD13" s="1106"/>
      <c r="AE13" s="1106"/>
      <c r="AF13" s="1106"/>
      <c r="AG13" s="1106"/>
      <c r="AH13" s="1395" t="s">
        <v>60</v>
      </c>
      <c r="AI13" s="1395"/>
    </row>
    <row r="14" spans="2:37" ht="20" customHeight="1">
      <c r="B14" s="941"/>
      <c r="C14" s="407"/>
      <c r="D14" s="407"/>
      <c r="E14" s="407"/>
      <c r="F14" s="1278" t="s">
        <v>862</v>
      </c>
      <c r="G14" s="1278"/>
      <c r="H14" s="1278"/>
      <c r="I14" s="1278"/>
      <c r="J14" s="1278"/>
      <c r="K14" s="1278"/>
      <c r="L14" s="1278"/>
      <c r="M14" s="1278"/>
      <c r="N14" s="1278"/>
      <c r="O14" s="1278"/>
      <c r="P14" s="1404" t="s">
        <v>863</v>
      </c>
      <c r="Q14" s="1404"/>
      <c r="R14" s="1405">
        <f>各項目入力表!B5</f>
        <v>0</v>
      </c>
      <c r="S14" s="1405"/>
      <c r="T14" s="7"/>
      <c r="U14" s="7"/>
      <c r="V14" s="499"/>
      <c r="W14" s="500"/>
      <c r="X14" s="500"/>
      <c r="Y14" s="500"/>
      <c r="Z14" s="500"/>
      <c r="AA14" s="500"/>
      <c r="AB14" s="500"/>
      <c r="AC14" s="500"/>
      <c r="AD14" s="500"/>
      <c r="AE14" s="500"/>
      <c r="AF14" s="7"/>
      <c r="AG14" s="7"/>
      <c r="AH14" s="7"/>
      <c r="AI14" s="7"/>
      <c r="AJ14" s="7"/>
      <c r="AK14" s="7"/>
    </row>
    <row r="15" spans="2:37" ht="18" customHeight="1">
      <c r="B15" s="941"/>
      <c r="C15" s="407"/>
      <c r="D15" s="407"/>
      <c r="E15" s="407"/>
      <c r="F15" s="407"/>
      <c r="G15" s="407"/>
      <c r="H15" s="407"/>
      <c r="I15" s="298"/>
      <c r="J15" s="941"/>
      <c r="K15" s="942"/>
      <c r="L15" s="671"/>
      <c r="M15" s="937"/>
      <c r="N15" s="937"/>
      <c r="O15" s="407"/>
      <c r="P15" s="407"/>
      <c r="Q15" s="407"/>
      <c r="R15" s="407"/>
      <c r="S15" s="407"/>
      <c r="T15" s="7"/>
      <c r="U15" s="7"/>
      <c r="V15" s="500"/>
      <c r="W15" s="500"/>
      <c r="X15" s="500"/>
      <c r="Y15" s="500"/>
      <c r="Z15" s="500"/>
      <c r="AA15" s="500"/>
      <c r="AB15" s="500"/>
      <c r="AC15" s="500"/>
      <c r="AD15" s="500"/>
      <c r="AE15" s="500"/>
      <c r="AF15" s="7"/>
      <c r="AG15" s="7"/>
      <c r="AH15" s="7"/>
      <c r="AI15" s="7"/>
      <c r="AJ15" s="7"/>
      <c r="AK15" s="7"/>
    </row>
    <row r="16" spans="2:37" ht="20.149999999999999" customHeight="1" thickBot="1">
      <c r="B16" s="1406" t="s">
        <v>804</v>
      </c>
      <c r="C16" s="1407"/>
      <c r="D16" s="1407"/>
      <c r="E16" s="1407"/>
      <c r="F16" s="1407"/>
      <c r="G16" s="1407"/>
      <c r="H16" s="1407"/>
      <c r="I16" s="1407"/>
      <c r="J16" s="1407"/>
      <c r="K16" s="1407"/>
      <c r="L16" s="1407"/>
      <c r="M16" s="1407"/>
      <c r="N16" s="1407"/>
      <c r="O16" s="1407"/>
      <c r="P16" s="1407"/>
      <c r="Q16" s="1407"/>
      <c r="R16" s="1408"/>
      <c r="S16" s="1408"/>
      <c r="T16" s="7"/>
      <c r="U16" s="7"/>
      <c r="V16" s="663"/>
      <c r="W16" s="664"/>
      <c r="X16" s="664"/>
      <c r="Y16" s="664"/>
      <c r="Z16" s="664"/>
      <c r="AA16" s="665"/>
      <c r="AB16" s="665"/>
      <c r="AC16" s="665"/>
      <c r="AD16" s="665"/>
      <c r="AE16" s="665"/>
      <c r="AF16" s="7"/>
      <c r="AG16" s="7"/>
      <c r="AH16" s="7"/>
      <c r="AI16" s="7"/>
      <c r="AJ16" s="7"/>
      <c r="AK16" s="7"/>
    </row>
    <row r="17" spans="2:31" ht="23.15" customHeight="1">
      <c r="B17" s="1409" t="s">
        <v>805</v>
      </c>
      <c r="C17" s="1410"/>
      <c r="D17" s="1411">
        <f>各項目入力表!B3</f>
        <v>0</v>
      </c>
      <c r="E17" s="1412"/>
      <c r="F17" s="1412"/>
      <c r="G17" s="1412"/>
      <c r="H17" s="1412"/>
      <c r="I17" s="1413"/>
      <c r="J17" s="1414" t="s">
        <v>864</v>
      </c>
      <c r="K17" s="1415"/>
      <c r="L17" s="1416">
        <f>各項目入力表!B9</f>
        <v>0</v>
      </c>
      <c r="M17" s="1417"/>
      <c r="N17" s="956" t="s">
        <v>877</v>
      </c>
      <c r="O17" s="1418">
        <f>各項目入力表!B7</f>
        <v>0</v>
      </c>
      <c r="P17" s="1418"/>
      <c r="Q17" s="953" t="s">
        <v>58</v>
      </c>
      <c r="R17" s="1418">
        <f>各項目入力表!B8</f>
        <v>0</v>
      </c>
      <c r="S17" s="1419"/>
      <c r="T17" s="7"/>
      <c r="U17" s="7"/>
      <c r="V17" s="664"/>
      <c r="W17" s="664"/>
      <c r="X17" s="664"/>
      <c r="Y17" s="664"/>
      <c r="Z17" s="664"/>
      <c r="AA17" s="665"/>
      <c r="AB17" s="665"/>
      <c r="AC17" s="665"/>
      <c r="AD17" s="665"/>
      <c r="AE17" s="665"/>
    </row>
    <row r="18" spans="2:31" ht="20.149999999999999" customHeight="1">
      <c r="B18" s="1420" t="s">
        <v>213</v>
      </c>
      <c r="C18" s="1421"/>
      <c r="D18" s="1423" t="s">
        <v>806</v>
      </c>
      <c r="E18" s="1424"/>
      <c r="F18" s="1424"/>
      <c r="G18" s="1424"/>
      <c r="H18" s="1424"/>
      <c r="I18" s="1424"/>
      <c r="J18" s="1424"/>
      <c r="K18" s="1424"/>
      <c r="L18" s="1424"/>
      <c r="M18" s="1424"/>
      <c r="N18" s="1424"/>
      <c r="O18" s="1424"/>
      <c r="P18" s="1424"/>
      <c r="Q18" s="1424"/>
      <c r="R18" s="1424"/>
      <c r="S18" s="1425"/>
      <c r="T18" s="7"/>
      <c r="U18" s="7"/>
      <c r="V18" s="1426" t="s">
        <v>465</v>
      </c>
      <c r="W18" s="1427"/>
      <c r="X18" s="1427"/>
      <c r="Y18" s="1427"/>
      <c r="Z18" s="1427"/>
      <c r="AA18" s="1427"/>
      <c r="AB18" s="665"/>
      <c r="AC18" s="665"/>
      <c r="AD18" s="665"/>
      <c r="AE18" s="665"/>
    </row>
    <row r="19" spans="2:31" ht="12" customHeight="1">
      <c r="B19" s="1420"/>
      <c r="C19" s="1421"/>
      <c r="D19" s="1428" t="s">
        <v>807</v>
      </c>
      <c r="E19" s="1429"/>
      <c r="F19" s="1430"/>
      <c r="G19" s="1431" t="s">
        <v>866</v>
      </c>
      <c r="H19" s="1432"/>
      <c r="I19" s="1432"/>
      <c r="J19" s="1432"/>
      <c r="K19" s="1432"/>
      <c r="L19" s="1432"/>
      <c r="M19" s="1432"/>
      <c r="N19" s="1432"/>
      <c r="O19" s="1432"/>
      <c r="P19" s="1432"/>
      <c r="Q19" s="1432"/>
      <c r="R19" s="1432"/>
      <c r="S19" s="1433"/>
      <c r="T19" s="7"/>
      <c r="U19" s="7"/>
      <c r="V19" s="1426"/>
      <c r="W19" s="1427"/>
      <c r="X19" s="1427"/>
      <c r="Y19" s="1427"/>
      <c r="Z19" s="1427"/>
      <c r="AA19" s="1427"/>
      <c r="AB19" s="665"/>
      <c r="AC19" s="665"/>
      <c r="AD19" s="665"/>
      <c r="AE19" s="665"/>
    </row>
    <row r="20" spans="2:31" ht="20.149999999999999" customHeight="1">
      <c r="B20" s="1422"/>
      <c r="C20" s="1421"/>
      <c r="D20" s="1434" t="s">
        <v>469</v>
      </c>
      <c r="E20" s="1435"/>
      <c r="F20" s="1436"/>
      <c r="G20" s="1437">
        <f>各項目入力表!F6</f>
        <v>0</v>
      </c>
      <c r="H20" s="1438"/>
      <c r="I20" s="1438"/>
      <c r="J20" s="1438"/>
      <c r="K20" s="1438"/>
      <c r="L20" s="1438"/>
      <c r="M20" s="1438"/>
      <c r="N20" s="1438"/>
      <c r="O20" s="1438"/>
      <c r="P20" s="1438"/>
      <c r="Q20" s="1438"/>
      <c r="R20" s="1438"/>
      <c r="S20" s="1439"/>
      <c r="T20" s="7"/>
      <c r="U20" s="7"/>
      <c r="V20" s="1427"/>
      <c r="W20" s="1427"/>
      <c r="X20" s="1427"/>
      <c r="Y20" s="1427"/>
      <c r="Z20" s="1427"/>
      <c r="AA20" s="1427"/>
      <c r="AB20" s="666"/>
      <c r="AC20" s="667"/>
      <c r="AD20" s="667"/>
      <c r="AE20" s="667"/>
    </row>
    <row r="21" spans="2:31" ht="20.149999999999999" customHeight="1">
      <c r="B21" s="1422"/>
      <c r="C21" s="1421"/>
      <c r="D21" s="1440" t="s">
        <v>470</v>
      </c>
      <c r="E21" s="1441"/>
      <c r="F21" s="1442"/>
      <c r="G21" s="1443" t="s">
        <v>867</v>
      </c>
      <c r="H21" s="1444"/>
      <c r="I21" s="1444"/>
      <c r="J21" s="1444"/>
      <c r="K21" s="1444"/>
      <c r="L21" s="1444"/>
      <c r="M21" s="1444"/>
      <c r="N21" s="1444"/>
      <c r="O21" s="1444"/>
      <c r="P21" s="1444"/>
      <c r="Q21" s="1444"/>
      <c r="R21" s="1444"/>
      <c r="S21" s="1445"/>
      <c r="T21" s="7"/>
      <c r="U21" s="7"/>
      <c r="V21" s="1427"/>
      <c r="W21" s="1427"/>
      <c r="X21" s="1427"/>
      <c r="Y21" s="1427"/>
      <c r="Z21" s="1427"/>
      <c r="AA21" s="1427"/>
      <c r="AB21" s="666"/>
      <c r="AC21" s="667"/>
      <c r="AD21" s="667"/>
      <c r="AE21" s="667"/>
    </row>
    <row r="22" spans="2:31" ht="20.149999999999999" customHeight="1">
      <c r="B22" s="1422"/>
      <c r="C22" s="1421"/>
      <c r="D22" s="1446" t="s">
        <v>808</v>
      </c>
      <c r="E22" s="1447"/>
      <c r="F22" s="1448"/>
      <c r="G22" s="1449" t="s">
        <v>868</v>
      </c>
      <c r="H22" s="1450"/>
      <c r="I22" s="935" t="s">
        <v>809</v>
      </c>
      <c r="J22" s="1449" t="s">
        <v>869</v>
      </c>
      <c r="K22" s="1450"/>
      <c r="L22" s="1450"/>
      <c r="M22" s="935" t="s">
        <v>809</v>
      </c>
      <c r="N22" s="1451" t="s">
        <v>869</v>
      </c>
      <c r="O22" s="1451"/>
      <c r="P22" s="669"/>
      <c r="Q22" s="669"/>
      <c r="R22" s="669"/>
      <c r="S22" s="670"/>
      <c r="T22" s="7"/>
      <c r="U22" s="7"/>
      <c r="V22" s="1427"/>
      <c r="W22" s="1427"/>
      <c r="X22" s="1427"/>
      <c r="Y22" s="1427"/>
      <c r="Z22" s="1427"/>
      <c r="AA22" s="1427"/>
      <c r="AB22" s="666"/>
      <c r="AC22" s="668"/>
      <c r="AD22" s="667"/>
      <c r="AE22" s="667"/>
    </row>
    <row r="23" spans="2:31" ht="20.149999999999999" customHeight="1">
      <c r="B23" s="1422"/>
      <c r="C23" s="1421"/>
      <c r="D23" s="1452" t="s">
        <v>471</v>
      </c>
      <c r="E23" s="1453"/>
      <c r="F23" s="1453"/>
      <c r="G23" s="1453"/>
      <c r="H23" s="1453"/>
      <c r="I23" s="1453"/>
      <c r="J23" s="1453"/>
      <c r="K23" s="1453"/>
      <c r="L23" s="1453"/>
      <c r="M23" s="1453"/>
      <c r="N23" s="1453"/>
      <c r="O23" s="1453"/>
      <c r="P23" s="1453"/>
      <c r="Q23" s="1453"/>
      <c r="R23" s="1453"/>
      <c r="S23" s="1454"/>
      <c r="T23" s="7"/>
      <c r="U23" s="7"/>
      <c r="V23" s="1427"/>
      <c r="W23" s="1427"/>
      <c r="X23" s="1427"/>
      <c r="Y23" s="1427"/>
      <c r="Z23" s="1427"/>
      <c r="AA23" s="1427"/>
      <c r="AB23" s="666"/>
      <c r="AC23" s="668"/>
      <c r="AD23" s="667"/>
      <c r="AE23" s="667"/>
    </row>
    <row r="24" spans="2:31" ht="12.5" hidden="1" customHeight="1">
      <c r="B24" s="1422"/>
      <c r="C24" s="1421"/>
      <c r="D24" s="1455"/>
      <c r="E24" s="1456"/>
      <c r="F24" s="1456"/>
      <c r="G24" s="1456"/>
      <c r="H24" s="1456"/>
      <c r="I24" s="1456"/>
      <c r="J24" s="1456"/>
      <c r="K24" s="1456"/>
      <c r="L24" s="1456"/>
      <c r="M24" s="1456"/>
      <c r="N24" s="1456"/>
      <c r="O24" s="1456"/>
      <c r="P24" s="1456"/>
      <c r="Q24" s="1456"/>
      <c r="R24" s="1456"/>
      <c r="S24" s="1457"/>
      <c r="T24" s="7"/>
      <c r="U24" s="7"/>
      <c r="V24" s="1427"/>
      <c r="W24" s="1427"/>
      <c r="X24" s="1427"/>
      <c r="Y24" s="1427"/>
      <c r="Z24" s="1427"/>
      <c r="AA24" s="1427"/>
      <c r="AB24" s="666"/>
      <c r="AC24" s="668"/>
      <c r="AD24" s="667"/>
      <c r="AE24" s="667"/>
    </row>
    <row r="25" spans="2:31" ht="18" customHeight="1" thickBot="1">
      <c r="B25" s="1422"/>
      <c r="C25" s="1421"/>
      <c r="D25" s="1458"/>
      <c r="E25" s="1459"/>
      <c r="F25" s="1459"/>
      <c r="G25" s="1459"/>
      <c r="H25" s="1459"/>
      <c r="I25" s="1459"/>
      <c r="J25" s="1459"/>
      <c r="K25" s="1459"/>
      <c r="L25" s="1459"/>
      <c r="M25" s="1459"/>
      <c r="N25" s="1459"/>
      <c r="O25" s="1459"/>
      <c r="P25" s="1459"/>
      <c r="Q25" s="1459"/>
      <c r="R25" s="1459"/>
      <c r="S25" s="1460"/>
      <c r="T25" s="7"/>
      <c r="U25" s="7"/>
      <c r="V25" s="1427"/>
      <c r="W25" s="1427"/>
      <c r="X25" s="1427"/>
      <c r="Y25" s="1427"/>
      <c r="Z25" s="1427"/>
      <c r="AA25" s="1427"/>
      <c r="AB25" s="666"/>
      <c r="AC25" s="668"/>
      <c r="AD25" s="667"/>
      <c r="AE25" s="667"/>
    </row>
    <row r="26" spans="2:31" ht="20.149999999999999" customHeight="1" thickTop="1">
      <c r="B26" s="1514" t="s">
        <v>477</v>
      </c>
      <c r="C26" s="1515"/>
      <c r="D26" s="1518" t="s">
        <v>806</v>
      </c>
      <c r="E26" s="1519"/>
      <c r="F26" s="1519"/>
      <c r="G26" s="1519"/>
      <c r="H26" s="1519"/>
      <c r="I26" s="1519"/>
      <c r="J26" s="1519"/>
      <c r="K26" s="1519"/>
      <c r="L26" s="1519"/>
      <c r="M26" s="1519"/>
      <c r="N26" s="1519"/>
      <c r="O26" s="1519"/>
      <c r="P26" s="1519"/>
      <c r="Q26" s="1519"/>
      <c r="R26" s="1519"/>
      <c r="S26" s="1520"/>
      <c r="T26" s="7"/>
      <c r="U26" s="7" t="s">
        <v>810</v>
      </c>
      <c r="V26" s="666"/>
      <c r="W26" s="666"/>
      <c r="X26" s="666"/>
      <c r="Y26" s="666"/>
      <c r="Z26" s="666"/>
      <c r="AA26" s="666"/>
      <c r="AB26" s="666"/>
      <c r="AC26" s="668"/>
      <c r="AD26" s="667"/>
      <c r="AE26" s="667"/>
    </row>
    <row r="27" spans="2:31" ht="12" customHeight="1">
      <c r="B27" s="1516"/>
      <c r="C27" s="1517"/>
      <c r="D27" s="1428" t="s">
        <v>807</v>
      </c>
      <c r="E27" s="1429"/>
      <c r="F27" s="1430"/>
      <c r="G27" s="1521" t="s">
        <v>866</v>
      </c>
      <c r="H27" s="1522"/>
      <c r="I27" s="1522"/>
      <c r="J27" s="1522"/>
      <c r="K27" s="1522"/>
      <c r="L27" s="1522"/>
      <c r="M27" s="1522"/>
      <c r="N27" s="1522"/>
      <c r="O27" s="1522"/>
      <c r="P27" s="1522"/>
      <c r="Q27" s="1522"/>
      <c r="R27" s="1522"/>
      <c r="S27" s="1523"/>
      <c r="T27" s="7"/>
      <c r="U27" s="7"/>
      <c r="V27" s="666"/>
      <c r="W27" s="666"/>
      <c r="X27" s="666"/>
      <c r="Y27" s="666"/>
      <c r="Z27" s="666"/>
      <c r="AA27" s="666"/>
      <c r="AB27" s="665"/>
      <c r="AC27" s="665"/>
      <c r="AD27" s="665"/>
      <c r="AE27" s="665"/>
    </row>
    <row r="28" spans="2:31" ht="20.149999999999999" customHeight="1">
      <c r="B28" s="1516"/>
      <c r="C28" s="1517"/>
      <c r="D28" s="1461" t="s">
        <v>469</v>
      </c>
      <c r="E28" s="1435"/>
      <c r="F28" s="1436"/>
      <c r="G28" s="1437">
        <f>各項目入力表!F7</f>
        <v>0</v>
      </c>
      <c r="H28" s="1438"/>
      <c r="I28" s="1438"/>
      <c r="J28" s="1438"/>
      <c r="K28" s="1438"/>
      <c r="L28" s="1438"/>
      <c r="M28" s="1438"/>
      <c r="N28" s="1438"/>
      <c r="O28" s="1438"/>
      <c r="P28" s="1438"/>
      <c r="Q28" s="1438"/>
      <c r="R28" s="1438"/>
      <c r="S28" s="1439"/>
      <c r="T28" s="7"/>
      <c r="U28" s="7" t="s">
        <v>811</v>
      </c>
      <c r="V28" s="666"/>
      <c r="W28" s="666"/>
      <c r="X28" s="666"/>
      <c r="Y28" s="666"/>
      <c r="Z28" s="666"/>
      <c r="AA28" s="666"/>
      <c r="AB28" s="666"/>
      <c r="AC28" s="668"/>
      <c r="AD28" s="667"/>
      <c r="AE28" s="667"/>
    </row>
    <row r="29" spans="2:31" ht="20.149999999999999" customHeight="1">
      <c r="B29" s="1516"/>
      <c r="C29" s="1517"/>
      <c r="D29" s="1440" t="s">
        <v>470</v>
      </c>
      <c r="E29" s="1441"/>
      <c r="F29" s="1442"/>
      <c r="G29" s="1443" t="s">
        <v>870</v>
      </c>
      <c r="H29" s="1444"/>
      <c r="I29" s="1444"/>
      <c r="J29" s="1444"/>
      <c r="K29" s="1444"/>
      <c r="L29" s="1444"/>
      <c r="M29" s="1444"/>
      <c r="N29" s="1444"/>
      <c r="O29" s="1444"/>
      <c r="P29" s="1444"/>
      <c r="Q29" s="1444"/>
      <c r="R29" s="1444"/>
      <c r="S29" s="1445"/>
      <c r="T29" s="7"/>
      <c r="U29" s="7" t="s">
        <v>812</v>
      </c>
      <c r="V29" s="666"/>
      <c r="W29" s="666"/>
      <c r="X29" s="666"/>
      <c r="Y29" s="666"/>
      <c r="Z29" s="666"/>
      <c r="AA29" s="666"/>
      <c r="AB29" s="666"/>
      <c r="AC29" s="667"/>
      <c r="AD29" s="667"/>
      <c r="AE29" s="667"/>
    </row>
    <row r="30" spans="2:31" ht="20.149999999999999" customHeight="1">
      <c r="B30" s="1516"/>
      <c r="C30" s="1517"/>
      <c r="D30" s="1446" t="s">
        <v>808</v>
      </c>
      <c r="E30" s="1447"/>
      <c r="F30" s="1448"/>
      <c r="G30" s="1449" t="s">
        <v>869</v>
      </c>
      <c r="H30" s="1450"/>
      <c r="I30" s="677" t="s">
        <v>809</v>
      </c>
      <c r="J30" s="1449" t="s">
        <v>871</v>
      </c>
      <c r="K30" s="1450"/>
      <c r="L30" s="1450"/>
      <c r="M30" s="677" t="s">
        <v>809</v>
      </c>
      <c r="N30" s="1451" t="s">
        <v>869</v>
      </c>
      <c r="O30" s="1451"/>
      <c r="P30" s="669"/>
      <c r="Q30" s="669"/>
      <c r="R30" s="669"/>
      <c r="S30" s="670"/>
      <c r="T30" s="7"/>
      <c r="U30" s="7" t="s">
        <v>813</v>
      </c>
      <c r="V30" s="938"/>
      <c r="W30" s="650"/>
      <c r="X30" s="650"/>
      <c r="Y30" s="650"/>
      <c r="Z30" s="665"/>
      <c r="AA30" s="668"/>
      <c r="AB30" s="668"/>
      <c r="AC30" s="668"/>
      <c r="AD30" s="219"/>
      <c r="AE30" s="219"/>
    </row>
    <row r="31" spans="2:31" ht="13.5" customHeight="1">
      <c r="B31" s="1516"/>
      <c r="C31" s="1517"/>
      <c r="D31" s="1464" t="s">
        <v>484</v>
      </c>
      <c r="E31" s="1465"/>
      <c r="F31" s="1465"/>
      <c r="G31" s="1468" t="s">
        <v>872</v>
      </c>
      <c r="H31" s="1469"/>
      <c r="I31" s="1470"/>
      <c r="J31" s="1472" t="s">
        <v>814</v>
      </c>
      <c r="K31" s="1473"/>
      <c r="L31" s="1473"/>
      <c r="M31" s="1474"/>
      <c r="N31" s="1478" t="str">
        <f>IF(G31=U28,"建設業法第７条第２号",+IF(G31=U29,"建設業法第１５条第２号",+IF(G31=U30,"建設業法第１５条第２号",IF(G31="",""))))</f>
        <v>建設業法第７条第２号</v>
      </c>
      <c r="O31" s="1479"/>
      <c r="P31" s="1479"/>
      <c r="Q31" s="1479"/>
      <c r="R31" s="1479"/>
      <c r="S31" s="1481"/>
      <c r="T31" s="7"/>
      <c r="U31" s="7" t="s">
        <v>35</v>
      </c>
      <c r="V31" s="7"/>
      <c r="W31" s="7"/>
      <c r="X31" s="7"/>
      <c r="Y31" s="7"/>
      <c r="Z31" s="7"/>
      <c r="AA31" s="7"/>
      <c r="AB31" s="7"/>
      <c r="AC31" s="7"/>
      <c r="AD31" s="7"/>
      <c r="AE31" s="7"/>
    </row>
    <row r="32" spans="2:31" ht="13.5" customHeight="1">
      <c r="B32" s="1516"/>
      <c r="C32" s="1517"/>
      <c r="D32" s="1466"/>
      <c r="E32" s="1467"/>
      <c r="F32" s="1467"/>
      <c r="G32" s="1471"/>
      <c r="H32" s="1469"/>
      <c r="I32" s="1470"/>
      <c r="J32" s="1475"/>
      <c r="K32" s="1476"/>
      <c r="L32" s="1476"/>
      <c r="M32" s="1477"/>
      <c r="N32" s="1480" t="b">
        <f t="shared" ref="N32" si="0">IF(G30=U28,"建設業法第７条第２号",+IF(G30=U29,"建設業法第１５条第２号",+IF(G30=U30,"建設業法第１５条第２号")))</f>
        <v>0</v>
      </c>
      <c r="O32" s="990"/>
      <c r="P32" s="990"/>
      <c r="Q32" s="990"/>
      <c r="R32" s="990"/>
      <c r="S32" s="980"/>
      <c r="T32" s="7"/>
      <c r="U32" s="290" t="s">
        <v>269</v>
      </c>
      <c r="V32" s="282"/>
      <c r="W32" s="282"/>
      <c r="X32" s="282" t="s">
        <v>35</v>
      </c>
      <c r="Y32" s="282"/>
      <c r="Z32" s="7"/>
      <c r="AA32" s="7"/>
      <c r="AB32" s="7"/>
      <c r="AC32" s="7"/>
      <c r="AD32" s="7"/>
      <c r="AE32" s="7"/>
    </row>
    <row r="33" spans="2:31" ht="23.5" customHeight="1">
      <c r="B33" s="1516"/>
      <c r="C33" s="1517"/>
      <c r="D33" s="1482" t="s">
        <v>816</v>
      </c>
      <c r="E33" s="1483"/>
      <c r="F33" s="1483"/>
      <c r="G33" s="1484"/>
      <c r="H33" s="1485"/>
      <c r="I33" s="1486"/>
      <c r="J33" s="1487" t="str">
        <f>IF(G31=U28,"",+IF(G31=U29,"",+IF(G31=U30,"特例監理技術者が兼任する工事　番号・名称",IF(G31="",""))))</f>
        <v/>
      </c>
      <c r="K33" s="1488"/>
      <c r="L33" s="1488"/>
      <c r="M33" s="1488"/>
      <c r="N33" s="1489"/>
      <c r="O33" s="1490"/>
      <c r="P33" s="1490"/>
      <c r="Q33" s="1490"/>
      <c r="R33" s="1490"/>
      <c r="S33" s="1491"/>
      <c r="T33" s="7"/>
      <c r="U33" s="7" t="s">
        <v>817</v>
      </c>
      <c r="V33" s="665"/>
      <c r="W33" s="665"/>
      <c r="X33" s="665"/>
      <c r="Y33" s="665"/>
      <c r="Z33" s="665"/>
      <c r="AA33" s="668"/>
      <c r="AB33" s="668"/>
      <c r="AC33" s="668"/>
      <c r="AD33" s="667"/>
      <c r="AE33" s="667"/>
    </row>
    <row r="34" spans="2:31" ht="23.5" customHeight="1">
      <c r="B34" s="1516"/>
      <c r="C34" s="1517"/>
      <c r="D34" s="1492" t="s">
        <v>873</v>
      </c>
      <c r="E34" s="1493"/>
      <c r="F34" s="1494"/>
      <c r="G34" s="1495"/>
      <c r="H34" s="1496"/>
      <c r="I34" s="1497" t="s">
        <v>874</v>
      </c>
      <c r="J34" s="1498"/>
      <c r="K34" s="1499"/>
      <c r="L34" s="1500"/>
      <c r="M34" s="1501"/>
      <c r="N34" s="954" t="s">
        <v>865</v>
      </c>
      <c r="O34" s="1502"/>
      <c r="P34" s="1462"/>
      <c r="Q34" s="955" t="s">
        <v>58</v>
      </c>
      <c r="R34" s="1462"/>
      <c r="S34" s="1463"/>
      <c r="T34" s="7"/>
      <c r="U34" s="7"/>
      <c r="V34" s="665"/>
      <c r="W34" s="665"/>
      <c r="X34" s="665"/>
      <c r="Y34" s="665"/>
      <c r="Z34" s="665"/>
      <c r="AA34" s="668"/>
      <c r="AB34" s="668"/>
      <c r="AC34" s="668"/>
      <c r="AD34" s="667"/>
      <c r="AE34" s="667"/>
    </row>
    <row r="35" spans="2:31" ht="23.5" customHeight="1" thickBot="1">
      <c r="B35" s="1524"/>
      <c r="C35" s="1525"/>
      <c r="D35" s="1503" t="s">
        <v>875</v>
      </c>
      <c r="E35" s="1504"/>
      <c r="F35" s="1505"/>
      <c r="G35" s="1506"/>
      <c r="H35" s="1507"/>
      <c r="I35" s="1507"/>
      <c r="J35" s="1507"/>
      <c r="K35" s="1507"/>
      <c r="L35" s="1507"/>
      <c r="M35" s="1508"/>
      <c r="N35" s="1509" t="s">
        <v>864</v>
      </c>
      <c r="O35" s="1510"/>
      <c r="P35" s="1511"/>
      <c r="Q35" s="1512"/>
      <c r="R35" s="1512"/>
      <c r="S35" s="1513"/>
      <c r="T35" s="7"/>
      <c r="U35" s="7"/>
      <c r="V35" s="665"/>
      <c r="W35" s="665"/>
      <c r="X35" s="665"/>
      <c r="Y35" s="665"/>
      <c r="Z35" s="665"/>
      <c r="AA35" s="668"/>
      <c r="AB35" s="668"/>
      <c r="AC35" s="668"/>
      <c r="AD35" s="667"/>
      <c r="AE35" s="667"/>
    </row>
    <row r="36" spans="2:31" ht="20.149999999999999" customHeight="1" thickTop="1">
      <c r="B36" s="1514" t="str">
        <f>IF(G41=U37,"",IF(G41=U38,"主任技術者",+IF(G41=U39,"監理技術者補佐",+IF(G41=U40,"専門技術者"))))</f>
        <v/>
      </c>
      <c r="C36" s="1515"/>
      <c r="D36" s="1518" t="s">
        <v>806</v>
      </c>
      <c r="E36" s="1519"/>
      <c r="F36" s="1519"/>
      <c r="G36" s="1519"/>
      <c r="H36" s="1519"/>
      <c r="I36" s="1519"/>
      <c r="J36" s="1519"/>
      <c r="K36" s="1519"/>
      <c r="L36" s="1519"/>
      <c r="M36" s="1519"/>
      <c r="N36" s="1519"/>
      <c r="O36" s="1519"/>
      <c r="P36" s="1519"/>
      <c r="Q36" s="1519"/>
      <c r="R36" s="1519"/>
      <c r="S36" s="1520"/>
      <c r="T36" s="7"/>
      <c r="U36" s="7"/>
      <c r="V36" s="666"/>
      <c r="W36" s="666"/>
      <c r="X36" s="666"/>
      <c r="Y36" s="666"/>
      <c r="Z36" s="666"/>
      <c r="AA36" s="666"/>
      <c r="AB36" s="666"/>
      <c r="AC36" s="668"/>
      <c r="AD36" s="667"/>
      <c r="AE36" s="667"/>
    </row>
    <row r="37" spans="2:31" ht="12" customHeight="1">
      <c r="B37" s="1516"/>
      <c r="C37" s="1517"/>
      <c r="D37" s="1428" t="s">
        <v>807</v>
      </c>
      <c r="E37" s="1429"/>
      <c r="F37" s="1430"/>
      <c r="G37" s="1521" t="s">
        <v>866</v>
      </c>
      <c r="H37" s="1522"/>
      <c r="I37" s="1522"/>
      <c r="J37" s="1522"/>
      <c r="K37" s="1522"/>
      <c r="L37" s="1522"/>
      <c r="M37" s="1522"/>
      <c r="N37" s="1522"/>
      <c r="O37" s="1522"/>
      <c r="P37" s="1522"/>
      <c r="Q37" s="1522"/>
      <c r="R37" s="1522"/>
      <c r="S37" s="1523"/>
      <c r="T37" s="7"/>
      <c r="U37" s="7"/>
      <c r="V37" s="666"/>
      <c r="W37" s="666"/>
      <c r="X37" s="666"/>
      <c r="Y37" s="666"/>
      <c r="Z37" s="666"/>
      <c r="AA37" s="666"/>
      <c r="AB37" s="665"/>
      <c r="AC37" s="665"/>
      <c r="AD37" s="665"/>
      <c r="AE37" s="665"/>
    </row>
    <row r="38" spans="2:31" ht="20.149999999999999" customHeight="1">
      <c r="B38" s="1516"/>
      <c r="C38" s="1517"/>
      <c r="D38" s="1461" t="s">
        <v>469</v>
      </c>
      <c r="E38" s="1435"/>
      <c r="F38" s="1436"/>
      <c r="G38" s="1437" t="str">
        <f>IF(G41=U37,"",IF(G41=U38,各項目入力表!F8,+IF(G41=U39,各項目入力表!F9,+IF(G41=U40,各項目入力表!F10))))</f>
        <v/>
      </c>
      <c r="H38" s="1438"/>
      <c r="I38" s="1438"/>
      <c r="J38" s="1438"/>
      <c r="K38" s="1438"/>
      <c r="L38" s="1438"/>
      <c r="M38" s="1438"/>
      <c r="N38" s="1438"/>
      <c r="O38" s="1438"/>
      <c r="P38" s="1438"/>
      <c r="Q38" s="1438"/>
      <c r="R38" s="1438"/>
      <c r="S38" s="1439"/>
      <c r="T38" s="7"/>
      <c r="U38" s="7" t="s">
        <v>811</v>
      </c>
      <c r="V38" s="666"/>
      <c r="W38" s="666"/>
      <c r="X38" s="666"/>
      <c r="Y38" s="666"/>
      <c r="Z38" s="666"/>
      <c r="AA38" s="666"/>
      <c r="AB38" s="666"/>
      <c r="AC38" s="668"/>
      <c r="AD38" s="667"/>
      <c r="AE38" s="667"/>
    </row>
    <row r="39" spans="2:31" ht="20.149999999999999" customHeight="1">
      <c r="B39" s="1516"/>
      <c r="C39" s="1517"/>
      <c r="D39" s="1440" t="s">
        <v>470</v>
      </c>
      <c r="E39" s="1441"/>
      <c r="F39" s="1442"/>
      <c r="G39" s="1443" t="s">
        <v>870</v>
      </c>
      <c r="H39" s="1444"/>
      <c r="I39" s="1444"/>
      <c r="J39" s="1444"/>
      <c r="K39" s="1444"/>
      <c r="L39" s="1444"/>
      <c r="M39" s="1444"/>
      <c r="N39" s="1444"/>
      <c r="O39" s="1444"/>
      <c r="P39" s="1444"/>
      <c r="Q39" s="1444"/>
      <c r="R39" s="1444"/>
      <c r="S39" s="1445"/>
      <c r="T39" s="7"/>
      <c r="U39" s="7" t="s">
        <v>818</v>
      </c>
      <c r="V39" s="666"/>
      <c r="W39" s="666"/>
      <c r="X39" s="666"/>
      <c r="Y39" s="666"/>
      <c r="Z39" s="666"/>
      <c r="AA39" s="666"/>
      <c r="AB39" s="666"/>
      <c r="AC39" s="667"/>
      <c r="AD39" s="667"/>
      <c r="AE39" s="667"/>
    </row>
    <row r="40" spans="2:31" ht="20.149999999999999" customHeight="1">
      <c r="B40" s="1516"/>
      <c r="C40" s="1517"/>
      <c r="D40" s="1446" t="s">
        <v>808</v>
      </c>
      <c r="E40" s="1447"/>
      <c r="F40" s="1448"/>
      <c r="G40" s="1449" t="s">
        <v>869</v>
      </c>
      <c r="H40" s="1450"/>
      <c r="I40" s="677" t="s">
        <v>809</v>
      </c>
      <c r="J40" s="1449" t="s">
        <v>871</v>
      </c>
      <c r="K40" s="1450"/>
      <c r="L40" s="1450"/>
      <c r="M40" s="677" t="s">
        <v>809</v>
      </c>
      <c r="N40" s="1451" t="s">
        <v>869</v>
      </c>
      <c r="O40" s="1451"/>
      <c r="P40" s="669"/>
      <c r="Q40" s="669"/>
      <c r="R40" s="669"/>
      <c r="S40" s="670"/>
      <c r="T40" s="7"/>
      <c r="U40" s="7" t="s">
        <v>819</v>
      </c>
      <c r="V40" s="938"/>
      <c r="W40" s="650"/>
      <c r="X40" s="650"/>
      <c r="Y40" s="650"/>
      <c r="Z40" s="665"/>
      <c r="AA40" s="668"/>
      <c r="AB40" s="668"/>
      <c r="AC40" s="668"/>
      <c r="AD40" s="219"/>
      <c r="AE40" s="219"/>
    </row>
    <row r="41" spans="2:31" ht="13.5" customHeight="1">
      <c r="B41" s="1516"/>
      <c r="C41" s="1517"/>
      <c r="D41" s="1531" t="s">
        <v>484</v>
      </c>
      <c r="E41" s="1532"/>
      <c r="F41" s="1532"/>
      <c r="G41" s="1468"/>
      <c r="H41" s="1469"/>
      <c r="I41" s="1470"/>
      <c r="J41" s="1535" t="s">
        <v>814</v>
      </c>
      <c r="K41" s="1536"/>
      <c r="L41" s="1536"/>
      <c r="M41" s="1537"/>
      <c r="N41" s="1541" t="str">
        <f>IF(G41=U37,"",IF(G41=U38,"建設業法第７条第２号",+IF(G41=U39,"建設業法第７条第２号",+IF(G41=U40,"建設業法第７条第２号"))))</f>
        <v/>
      </c>
      <c r="O41" s="1542"/>
      <c r="P41" s="1542"/>
      <c r="Q41" s="1542"/>
      <c r="R41" s="1542"/>
      <c r="S41" s="1545"/>
      <c r="T41" s="7"/>
      <c r="U41" s="7" t="s">
        <v>35</v>
      </c>
      <c r="V41" s="7"/>
      <c r="W41" s="7"/>
      <c r="X41" s="7"/>
      <c r="Y41" s="7"/>
      <c r="Z41" s="7"/>
      <c r="AA41" s="7"/>
      <c r="AB41" s="7"/>
      <c r="AC41" s="7"/>
      <c r="AD41" s="7"/>
      <c r="AE41" s="7"/>
    </row>
    <row r="42" spans="2:31" ht="13.5" customHeight="1">
      <c r="B42" s="1516"/>
      <c r="C42" s="1517"/>
      <c r="D42" s="1533"/>
      <c r="E42" s="1534"/>
      <c r="F42" s="1534"/>
      <c r="G42" s="1471"/>
      <c r="H42" s="1469"/>
      <c r="I42" s="1470"/>
      <c r="J42" s="1538"/>
      <c r="K42" s="1539"/>
      <c r="L42" s="1539"/>
      <c r="M42" s="1540"/>
      <c r="N42" s="1543" t="b">
        <f t="shared" ref="N42" si="1">IF(G40=U38,"建設業法第７条第２号",+IF(G40=U39,"建設業法第１５条第２号",+IF(G40=U40,"建設業法第１５条第２号")))</f>
        <v>0</v>
      </c>
      <c r="O42" s="1544"/>
      <c r="P42" s="1544"/>
      <c r="Q42" s="1544"/>
      <c r="R42" s="1544"/>
      <c r="S42" s="1546"/>
      <c r="T42" s="7"/>
      <c r="U42" s="290" t="s">
        <v>269</v>
      </c>
      <c r="V42" s="282"/>
      <c r="W42" s="282"/>
      <c r="X42" s="282" t="s">
        <v>35</v>
      </c>
      <c r="Y42" s="282"/>
      <c r="Z42" s="7"/>
      <c r="AA42" s="7"/>
      <c r="AB42" s="7"/>
      <c r="AC42" s="7"/>
      <c r="AD42" s="7"/>
      <c r="AE42" s="7"/>
    </row>
    <row r="43" spans="2:31" ht="23.5" customHeight="1" thickBot="1">
      <c r="B43" s="1516"/>
      <c r="C43" s="1517"/>
      <c r="D43" s="1482" t="s">
        <v>816</v>
      </c>
      <c r="E43" s="1483"/>
      <c r="F43" s="1483"/>
      <c r="G43" s="1547"/>
      <c r="H43" s="1548"/>
      <c r="I43" s="1549"/>
      <c r="J43" s="1550" t="s">
        <v>820</v>
      </c>
      <c r="K43" s="1551"/>
      <c r="L43" s="1551"/>
      <c r="M43" s="1551"/>
      <c r="N43" s="1552"/>
      <c r="O43" s="1553"/>
      <c r="P43" s="1553"/>
      <c r="Q43" s="1553"/>
      <c r="R43" s="1553"/>
      <c r="S43" s="1554"/>
      <c r="T43" s="7"/>
      <c r="U43" s="7" t="s">
        <v>817</v>
      </c>
      <c r="V43" s="665"/>
      <c r="W43" s="665"/>
      <c r="X43" s="665"/>
      <c r="Y43" s="665"/>
      <c r="Z43" s="665"/>
      <c r="AA43" s="668"/>
      <c r="AB43" s="668"/>
      <c r="AC43" s="668"/>
      <c r="AD43" s="667"/>
      <c r="AE43" s="667"/>
    </row>
    <row r="44" spans="2:31" ht="155" customHeight="1" thickTop="1" thickBot="1">
      <c r="B44" s="1526" t="s">
        <v>485</v>
      </c>
      <c r="C44" s="1527"/>
      <c r="D44" s="1528" t="s">
        <v>822</v>
      </c>
      <c r="E44" s="1529"/>
      <c r="F44" s="1529"/>
      <c r="G44" s="1529"/>
      <c r="H44" s="1529"/>
      <c r="I44" s="1529"/>
      <c r="J44" s="1529"/>
      <c r="K44" s="1529"/>
      <c r="L44" s="1529"/>
      <c r="M44" s="1529"/>
      <c r="N44" s="1529"/>
      <c r="O44" s="1529"/>
      <c r="P44" s="1529"/>
      <c r="Q44" s="1529"/>
      <c r="R44" s="1529"/>
      <c r="S44" s="1530"/>
      <c r="T44" s="7"/>
      <c r="U44" s="7"/>
      <c r="V44" s="7"/>
      <c r="W44" s="7"/>
      <c r="X44" s="7"/>
      <c r="Y44" s="7"/>
      <c r="Z44" s="7"/>
      <c r="AA44" s="7"/>
      <c r="AB44" s="7"/>
      <c r="AC44" s="7"/>
      <c r="AD44" s="7"/>
      <c r="AE44" s="7"/>
    </row>
    <row r="45" spans="2:31" ht="46.5" customHeight="1">
      <c r="B45" s="17"/>
      <c r="C45" s="279"/>
      <c r="D45" s="18"/>
      <c r="E45" s="652"/>
      <c r="F45" s="652"/>
      <c r="G45" s="652"/>
      <c r="H45" s="652"/>
      <c r="I45" s="652"/>
      <c r="J45" s="652"/>
      <c r="K45" s="652"/>
      <c r="L45" s="652"/>
      <c r="M45" s="652"/>
      <c r="N45" s="652"/>
      <c r="O45" s="652"/>
      <c r="P45" s="652"/>
      <c r="Q45" s="652"/>
      <c r="R45" s="652"/>
      <c r="S45" s="652"/>
      <c r="T45" s="7"/>
      <c r="U45" s="7"/>
      <c r="V45" s="7"/>
      <c r="W45" s="7"/>
      <c r="X45" s="7"/>
      <c r="Y45" s="7"/>
      <c r="Z45" s="7"/>
      <c r="AA45" s="7"/>
      <c r="AB45" s="7"/>
      <c r="AC45" s="7"/>
      <c r="AD45" s="7"/>
      <c r="AE45" s="7"/>
    </row>
    <row r="46" spans="2:31" ht="12.75" hidden="1" customHeight="1">
      <c r="B46" s="7"/>
      <c r="C46" s="7" t="s">
        <v>187</v>
      </c>
      <c r="D46" s="8"/>
      <c r="E46" s="7"/>
      <c r="F46" s="7"/>
      <c r="G46" s="7"/>
      <c r="H46" s="7"/>
      <c r="I46" s="7"/>
      <c r="J46" s="7"/>
      <c r="K46" s="7"/>
      <c r="L46" s="7"/>
      <c r="M46" s="7"/>
      <c r="N46" s="7"/>
      <c r="O46" s="7"/>
      <c r="P46" s="7"/>
      <c r="Q46" s="7"/>
      <c r="R46" s="7"/>
      <c r="S46" s="7"/>
      <c r="T46" s="7"/>
      <c r="U46" s="7"/>
      <c r="V46" s="7"/>
      <c r="W46" s="7"/>
      <c r="X46" s="7"/>
      <c r="Y46" s="7"/>
      <c r="Z46" s="7"/>
      <c r="AA46" s="7"/>
      <c r="AB46" s="7"/>
      <c r="AC46" s="7"/>
      <c r="AD46" s="7"/>
      <c r="AE46" s="7"/>
    </row>
    <row r="47" spans="2:31" hidden="1">
      <c r="B47" s="7"/>
      <c r="C47" s="7" t="s">
        <v>188</v>
      </c>
      <c r="D47" s="8"/>
      <c r="E47" s="7"/>
      <c r="F47" s="7"/>
      <c r="G47" s="7"/>
      <c r="H47" s="7"/>
      <c r="I47" s="7"/>
      <c r="J47" s="7"/>
      <c r="K47" s="7"/>
      <c r="L47" s="7"/>
      <c r="M47" s="7"/>
      <c r="N47" s="7"/>
      <c r="O47" s="7"/>
      <c r="P47" s="7"/>
      <c r="Q47" s="7"/>
      <c r="R47" s="7"/>
      <c r="S47" s="7"/>
      <c r="T47" s="7"/>
      <c r="U47" s="7"/>
      <c r="V47" s="7"/>
      <c r="W47" s="7"/>
      <c r="X47" s="7"/>
      <c r="Y47" s="7"/>
      <c r="Z47" s="7"/>
      <c r="AA47" s="7"/>
      <c r="AB47" s="7"/>
      <c r="AC47" s="7"/>
      <c r="AD47" s="7"/>
      <c r="AE47" s="7"/>
    </row>
    <row r="48" spans="2:31" hidden="1">
      <c r="B48" s="7"/>
      <c r="C48" s="7" t="s">
        <v>189</v>
      </c>
      <c r="D48" s="8"/>
      <c r="E48" s="7"/>
      <c r="F48" s="7"/>
      <c r="G48" s="7"/>
      <c r="H48" s="7"/>
      <c r="I48" s="7"/>
      <c r="J48" s="7"/>
      <c r="K48" s="7"/>
      <c r="L48" s="7"/>
      <c r="M48" s="7"/>
      <c r="N48" s="7"/>
      <c r="O48" s="7"/>
      <c r="P48" s="7"/>
      <c r="Q48" s="7"/>
      <c r="R48" s="7"/>
      <c r="S48" s="7"/>
      <c r="T48" s="7"/>
      <c r="U48" s="7"/>
      <c r="V48" s="7"/>
      <c r="W48" s="7"/>
      <c r="X48" s="7"/>
      <c r="Y48" s="7"/>
      <c r="Z48" s="7"/>
      <c r="AA48" s="7"/>
      <c r="AB48" s="7"/>
      <c r="AC48" s="7"/>
      <c r="AD48" s="7"/>
      <c r="AE48" s="7"/>
    </row>
    <row r="49" spans="3:3" hidden="1">
      <c r="C49" s="7" t="s">
        <v>190</v>
      </c>
    </row>
    <row r="50" spans="3:3" hidden="1">
      <c r="C50" s="7" t="s">
        <v>191</v>
      </c>
    </row>
    <row r="51" spans="3:3" hidden="1">
      <c r="C51" s="7" t="s">
        <v>192</v>
      </c>
    </row>
    <row r="52" spans="3:3" hidden="1">
      <c r="C52" s="7" t="s">
        <v>193</v>
      </c>
    </row>
    <row r="53" spans="3:3" hidden="1">
      <c r="C53" s="7" t="s">
        <v>194</v>
      </c>
    </row>
    <row r="54" spans="3:3" hidden="1">
      <c r="C54" s="7" t="s">
        <v>195</v>
      </c>
    </row>
    <row r="55" spans="3:3" hidden="1">
      <c r="C55" s="7" t="s">
        <v>196</v>
      </c>
    </row>
    <row r="56" spans="3:3" hidden="1">
      <c r="C56" s="7" t="s">
        <v>197</v>
      </c>
    </row>
    <row r="57" spans="3:3" hidden="1">
      <c r="C57" s="7" t="s">
        <v>198</v>
      </c>
    </row>
    <row r="58" spans="3:3" hidden="1">
      <c r="C58" s="7" t="s">
        <v>199</v>
      </c>
    </row>
    <row r="59" spans="3:3" hidden="1">
      <c r="C59" s="7" t="s">
        <v>200</v>
      </c>
    </row>
    <row r="60" spans="3:3" hidden="1">
      <c r="C60" s="7" t="s">
        <v>201</v>
      </c>
    </row>
    <row r="61" spans="3:3" hidden="1">
      <c r="C61" s="7" t="s">
        <v>202</v>
      </c>
    </row>
    <row r="62" spans="3:3" hidden="1">
      <c r="C62" s="7" t="s">
        <v>203</v>
      </c>
    </row>
    <row r="63" spans="3:3" hidden="1">
      <c r="C63" s="7" t="s">
        <v>204</v>
      </c>
    </row>
    <row r="64" spans="3:3" hidden="1">
      <c r="C64" s="7" t="s">
        <v>205</v>
      </c>
    </row>
    <row r="65" spans="3:20" hidden="1">
      <c r="C65" s="7" t="s">
        <v>206</v>
      </c>
      <c r="D65" s="8"/>
      <c r="E65" s="7"/>
      <c r="F65" s="7"/>
      <c r="G65" s="7"/>
      <c r="H65" s="7"/>
      <c r="I65" s="7"/>
      <c r="J65" s="7"/>
      <c r="K65" s="7"/>
      <c r="L65" s="7"/>
      <c r="M65" s="7"/>
      <c r="N65" s="7"/>
      <c r="O65" s="7"/>
      <c r="P65" s="7"/>
      <c r="Q65" s="7"/>
      <c r="R65" s="7"/>
      <c r="S65" s="7"/>
      <c r="T65" s="7"/>
    </row>
    <row r="66" spans="3:20" hidden="1">
      <c r="C66" s="7" t="s">
        <v>207</v>
      </c>
      <c r="D66" s="8"/>
      <c r="E66" s="7"/>
      <c r="F66" s="7"/>
      <c r="G66" s="7"/>
      <c r="H66" s="7"/>
      <c r="I66" s="7"/>
      <c r="J66" s="7"/>
      <c r="K66" s="7"/>
      <c r="L66" s="7"/>
      <c r="M66" s="7"/>
      <c r="N66" s="7"/>
      <c r="O66" s="7"/>
      <c r="P66" s="7"/>
      <c r="Q66" s="7"/>
      <c r="R66" s="7"/>
      <c r="S66" s="7"/>
      <c r="T66" s="7"/>
    </row>
    <row r="67" spans="3:20" hidden="1">
      <c r="C67" s="7" t="s">
        <v>208</v>
      </c>
      <c r="D67" s="8"/>
      <c r="E67" s="7"/>
      <c r="F67" s="7"/>
      <c r="G67" s="7"/>
      <c r="H67" s="7"/>
      <c r="I67" s="7"/>
      <c r="J67" s="7"/>
      <c r="K67" s="7"/>
      <c r="L67" s="7"/>
      <c r="M67" s="7"/>
      <c r="N67" s="7"/>
      <c r="O67" s="7"/>
      <c r="P67" s="7"/>
      <c r="Q67" s="7"/>
      <c r="R67" s="7"/>
      <c r="S67" s="7"/>
      <c r="T67" s="7"/>
    </row>
    <row r="68" spans="3:20" hidden="1">
      <c r="C68" s="7" t="s">
        <v>209</v>
      </c>
      <c r="D68" s="8"/>
      <c r="E68" s="7"/>
      <c r="F68" s="7"/>
      <c r="G68" s="7"/>
      <c r="H68" s="7"/>
      <c r="I68" s="7"/>
      <c r="J68" s="7"/>
      <c r="K68" s="7"/>
      <c r="L68" s="7"/>
      <c r="M68" s="7"/>
      <c r="N68" s="7"/>
      <c r="O68" s="7"/>
      <c r="P68" s="7"/>
      <c r="Q68" s="7"/>
      <c r="R68" s="7"/>
      <c r="S68" s="7"/>
      <c r="T68" s="7"/>
    </row>
    <row r="69" spans="3:20" hidden="1">
      <c r="C69" s="7" t="s">
        <v>210</v>
      </c>
      <c r="D69" s="8"/>
      <c r="E69" s="7"/>
      <c r="F69" s="7"/>
      <c r="G69" s="7"/>
      <c r="H69" s="7"/>
      <c r="I69" s="7"/>
      <c r="J69" s="7"/>
      <c r="K69" s="7"/>
      <c r="L69" s="7"/>
      <c r="M69" s="7"/>
      <c r="N69" s="7"/>
      <c r="O69" s="7"/>
      <c r="P69" s="7"/>
      <c r="Q69" s="7"/>
      <c r="R69" s="7"/>
      <c r="S69" s="7"/>
      <c r="T69" s="7"/>
    </row>
    <row r="70" spans="3:20" hidden="1">
      <c r="C70" s="7" t="s">
        <v>211</v>
      </c>
      <c r="D70" s="8"/>
      <c r="E70" s="7"/>
      <c r="F70" s="7"/>
      <c r="G70" s="7"/>
      <c r="H70" s="7"/>
      <c r="I70" s="7"/>
      <c r="J70" s="7"/>
      <c r="K70" s="7"/>
      <c r="L70" s="7"/>
      <c r="M70" s="7"/>
      <c r="N70" s="7"/>
      <c r="O70" s="7"/>
      <c r="P70" s="7"/>
      <c r="Q70" s="7"/>
      <c r="R70" s="7"/>
      <c r="S70" s="7"/>
      <c r="T70" s="7"/>
    </row>
    <row r="71" spans="3:20" hidden="1">
      <c r="C71" s="7" t="s">
        <v>212</v>
      </c>
      <c r="D71" s="8"/>
      <c r="E71" s="7"/>
      <c r="F71" s="7"/>
      <c r="G71" s="7"/>
      <c r="H71" s="7"/>
      <c r="I71" s="7"/>
      <c r="J71" s="7"/>
      <c r="K71" s="7"/>
      <c r="L71" s="7"/>
      <c r="M71" s="7"/>
      <c r="N71" s="7"/>
      <c r="O71" s="7"/>
      <c r="P71" s="7"/>
      <c r="Q71" s="7"/>
      <c r="R71" s="7"/>
      <c r="S71" s="7"/>
      <c r="T71" s="7"/>
    </row>
    <row r="72" spans="3:20" hidden="1">
      <c r="C72" s="7" t="s">
        <v>722</v>
      </c>
      <c r="D72" s="8"/>
      <c r="E72" s="7"/>
      <c r="F72" s="7"/>
      <c r="G72" s="7"/>
      <c r="H72" s="7"/>
      <c r="I72" s="7"/>
      <c r="J72" s="7"/>
      <c r="K72" s="7"/>
      <c r="L72" s="7"/>
      <c r="M72" s="7"/>
      <c r="N72" s="7"/>
      <c r="O72" s="7"/>
      <c r="P72" s="7"/>
      <c r="Q72" s="7"/>
      <c r="R72" s="7"/>
      <c r="S72" s="7"/>
      <c r="T72" s="682"/>
    </row>
    <row r="73" spans="3:20">
      <c r="C73" s="8"/>
      <c r="D73" s="8"/>
      <c r="E73" s="7"/>
      <c r="F73" s="7"/>
      <c r="G73" s="7"/>
      <c r="H73" s="7"/>
      <c r="I73" s="7"/>
      <c r="J73" s="7"/>
      <c r="K73" s="7"/>
      <c r="L73" s="7"/>
      <c r="M73" s="7"/>
      <c r="N73" s="7"/>
      <c r="O73" s="7"/>
      <c r="P73" s="7"/>
      <c r="Q73" s="7"/>
      <c r="R73" s="7"/>
      <c r="S73" s="7"/>
      <c r="T73" s="7"/>
    </row>
  </sheetData>
  <sheetProtection sheet="1" selectLockedCells="1"/>
  <autoFilter ref="B16:S44" xr:uid="{00000000-0009-0000-0000-000005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00">
    <mergeCell ref="D40:F40"/>
    <mergeCell ref="G40:H40"/>
    <mergeCell ref="J40:L40"/>
    <mergeCell ref="N40:O40"/>
    <mergeCell ref="B44:C44"/>
    <mergeCell ref="D44:S44"/>
    <mergeCell ref="D41:F42"/>
    <mergeCell ref="G41:I42"/>
    <mergeCell ref="J41:M42"/>
    <mergeCell ref="N41:R42"/>
    <mergeCell ref="S41:S42"/>
    <mergeCell ref="D43:F43"/>
    <mergeCell ref="G43:I43"/>
    <mergeCell ref="J43:M43"/>
    <mergeCell ref="N43:S43"/>
    <mergeCell ref="D35:F35"/>
    <mergeCell ref="G35:M35"/>
    <mergeCell ref="N35:P35"/>
    <mergeCell ref="Q35:S35"/>
    <mergeCell ref="B36:C43"/>
    <mergeCell ref="D36:S36"/>
    <mergeCell ref="D37:F37"/>
    <mergeCell ref="G37:S37"/>
    <mergeCell ref="D38:F38"/>
    <mergeCell ref="G38:S38"/>
    <mergeCell ref="B26:C35"/>
    <mergeCell ref="D26:S26"/>
    <mergeCell ref="D27:F27"/>
    <mergeCell ref="G27:S27"/>
    <mergeCell ref="D39:F39"/>
    <mergeCell ref="G39:S39"/>
    <mergeCell ref="R34:S34"/>
    <mergeCell ref="D31:F32"/>
    <mergeCell ref="G31:I32"/>
    <mergeCell ref="J31:M32"/>
    <mergeCell ref="N31:R32"/>
    <mergeCell ref="S31:S32"/>
    <mergeCell ref="D33:F33"/>
    <mergeCell ref="G33:I33"/>
    <mergeCell ref="J33:M33"/>
    <mergeCell ref="N33:S33"/>
    <mergeCell ref="D34:F34"/>
    <mergeCell ref="G34:H34"/>
    <mergeCell ref="I34:J34"/>
    <mergeCell ref="K34:M34"/>
    <mergeCell ref="O34:P34"/>
    <mergeCell ref="G28:S28"/>
    <mergeCell ref="D29:F29"/>
    <mergeCell ref="G29:S29"/>
    <mergeCell ref="D30:F30"/>
    <mergeCell ref="G30:H30"/>
    <mergeCell ref="J30:L30"/>
    <mergeCell ref="N30:O30"/>
    <mergeCell ref="D28:F28"/>
    <mergeCell ref="B18:C25"/>
    <mergeCell ref="D18:S18"/>
    <mergeCell ref="V18:AA25"/>
    <mergeCell ref="D19:F19"/>
    <mergeCell ref="G19:S19"/>
    <mergeCell ref="D20:F20"/>
    <mergeCell ref="G20:S20"/>
    <mergeCell ref="D21:F21"/>
    <mergeCell ref="G21:S21"/>
    <mergeCell ref="D22:F22"/>
    <mergeCell ref="G22:H22"/>
    <mergeCell ref="J22:L22"/>
    <mergeCell ref="N22:O22"/>
    <mergeCell ref="D23:S23"/>
    <mergeCell ref="D24:S25"/>
    <mergeCell ref="F14:O14"/>
    <mergeCell ref="P14:Q14"/>
    <mergeCell ref="R14:S14"/>
    <mergeCell ref="B16:S16"/>
    <mergeCell ref="B17:C17"/>
    <mergeCell ref="D17:I17"/>
    <mergeCell ref="J17:K17"/>
    <mergeCell ref="L17:M17"/>
    <mergeCell ref="O17:P17"/>
    <mergeCell ref="R17:S17"/>
    <mergeCell ref="AH13:AI13"/>
    <mergeCell ref="I8:K8"/>
    <mergeCell ref="M8:S8"/>
    <mergeCell ref="T8:X8"/>
    <mergeCell ref="Z8:AG8"/>
    <mergeCell ref="I9:K9"/>
    <mergeCell ref="M9:R9"/>
    <mergeCell ref="T9:X9"/>
    <mergeCell ref="Z9:AG9"/>
    <mergeCell ref="I10:S10"/>
    <mergeCell ref="I11:S11"/>
    <mergeCell ref="I12:S12"/>
    <mergeCell ref="T13:X13"/>
    <mergeCell ref="Z13:AG13"/>
    <mergeCell ref="I7:K7"/>
    <mergeCell ref="M7:S7"/>
    <mergeCell ref="B1:S1"/>
    <mergeCell ref="O2:S2"/>
    <mergeCell ref="AA2:AG2"/>
    <mergeCell ref="C4:D4"/>
    <mergeCell ref="C5:G5"/>
  </mergeCells>
  <phoneticPr fontId="3"/>
  <dataValidations count="6">
    <dataValidation type="list" allowBlank="1" showInputMessage="1" showErrorMessage="1" sqref="AC28 AA30:AC30 AC22:AC26 AB43:AC43 AC38 AA40:AC40 AC36 AB33:AC35" xr:uid="{00000000-0002-0000-0500-000000000000}">
      <formula1>$U$31:$U$31</formula1>
    </dataValidation>
    <dataValidation type="list" allowBlank="1" showInputMessage="1" showErrorMessage="1" sqref="G31:I32" xr:uid="{00000000-0002-0000-0500-000001000000}">
      <formula1>$U$28:$U$30</formula1>
    </dataValidation>
    <dataValidation type="list" allowBlank="1" showInputMessage="1" showErrorMessage="1" sqref="S31:S32 S41:S42" xr:uid="{00000000-0002-0000-0500-000002000000}">
      <formula1>$U$31:$U$33</formula1>
    </dataValidation>
    <dataValidation type="list" allowBlank="1" showInputMessage="1" showErrorMessage="1" sqref="G41:I42" xr:uid="{00000000-0002-0000-0500-000003000000}">
      <formula1>$U$37:$U$40</formula1>
    </dataValidation>
    <dataValidation type="list" allowBlank="1" showInputMessage="1" showErrorMessage="1" sqref="N43:S43" xr:uid="{00000000-0002-0000-0500-000004000000}">
      <formula1>$C$45:$C$72</formula1>
    </dataValidation>
    <dataValidation type="list" allowBlank="1" showInputMessage="1" showErrorMessage="1" sqref="G34:H34" xr:uid="{00000000-0002-0000-0500-000005000000}">
      <formula1>"無し,有り(平塚市発注),有り(平塚市以外発注)"</formula1>
    </dataValidation>
  </dataValidations>
  <printOptions horizontalCentered="1"/>
  <pageMargins left="0.39370078740157483" right="0.39370078740157483" top="0.39370078740157483" bottom="0.39370078740157483" header="0.31496062992125984" footer="0.31496062992125984"/>
  <pageSetup paperSize="9" scale="94" orientation="portrait" r:id="rId1"/>
  <headerFooter alignWithMargins="0">
    <oddHeader>&amp;L&amp;"ＭＳ 明朝,標準"&amp;8&amp;K00-019第4号様式（第10条関係）</oddHeader>
    <oddFooter>&amp;R&amp;"ＭＳ 明朝,標準"&amp;8&amp;K00-020受注者⇒監督員</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B1:AK63"/>
  <sheetViews>
    <sheetView showZeros="0" view="pageBreakPreview" zoomScaleNormal="100" zoomScaleSheetLayoutView="100" workbookViewId="0">
      <selection activeCell="M26" sqref="M26:N26"/>
    </sheetView>
  </sheetViews>
  <sheetFormatPr defaultColWidth="9" defaultRowHeight="13"/>
  <cols>
    <col min="1" max="1" width="9" customWidth="1"/>
    <col min="2" max="2" width="3.90625" customWidth="1"/>
    <col min="3" max="3" width="6.6328125" customWidth="1"/>
    <col min="4" max="19" width="5.08984375" customWidth="1"/>
    <col min="21" max="21" width="6.90625" hidden="1" customWidth="1"/>
    <col min="24" max="24" width="9" customWidth="1"/>
    <col min="26" max="26" width="4.90625" customWidth="1"/>
    <col min="27" max="27" width="9.453125" customWidth="1"/>
    <col min="28" max="29" width="3.6328125" customWidth="1"/>
    <col min="249" max="249" width="0.90625" customWidth="1"/>
    <col min="250" max="250" width="15.6328125" customWidth="1"/>
    <col min="251" max="251" width="4.6328125" customWidth="1"/>
    <col min="252" max="252" width="8.6328125" customWidth="1"/>
    <col min="253" max="253" width="9.6328125" customWidth="1"/>
    <col min="254" max="254" width="4.6328125" customWidth="1"/>
    <col min="255" max="255" width="15.6328125" customWidth="1"/>
    <col min="256" max="256" width="10.6328125" customWidth="1"/>
    <col min="257" max="258" width="8.6328125" customWidth="1"/>
    <col min="259" max="260" width="0.90625" customWidth="1"/>
    <col min="505" max="505" width="0.90625" customWidth="1"/>
    <col min="506" max="506" width="15.6328125" customWidth="1"/>
    <col min="507" max="507" width="4.6328125" customWidth="1"/>
    <col min="508" max="508" width="8.6328125" customWidth="1"/>
    <col min="509" max="509" width="9.6328125" customWidth="1"/>
    <col min="510" max="510" width="4.6328125" customWidth="1"/>
    <col min="511" max="511" width="15.6328125" customWidth="1"/>
    <col min="512" max="512" width="10.6328125" customWidth="1"/>
    <col min="513" max="514" width="8.6328125" customWidth="1"/>
    <col min="515" max="516" width="0.90625" customWidth="1"/>
    <col min="761" max="761" width="0.90625" customWidth="1"/>
    <col min="762" max="762" width="15.6328125" customWidth="1"/>
    <col min="763" max="763" width="4.6328125" customWidth="1"/>
    <col min="764" max="764" width="8.6328125" customWidth="1"/>
    <col min="765" max="765" width="9.6328125" customWidth="1"/>
    <col min="766" max="766" width="4.6328125" customWidth="1"/>
    <col min="767" max="767" width="15.6328125" customWidth="1"/>
    <col min="768" max="768" width="10.6328125" customWidth="1"/>
    <col min="769" max="770" width="8.6328125" customWidth="1"/>
    <col min="771" max="772" width="0.90625" customWidth="1"/>
    <col min="1017" max="1017" width="0.90625" customWidth="1"/>
    <col min="1018" max="1018" width="15.6328125" customWidth="1"/>
    <col min="1019" max="1019" width="4.6328125" customWidth="1"/>
    <col min="1020" max="1020" width="8.6328125" customWidth="1"/>
    <col min="1021" max="1021" width="9.6328125" customWidth="1"/>
    <col min="1022" max="1022" width="4.6328125" customWidth="1"/>
    <col min="1023" max="1023" width="15.6328125" customWidth="1"/>
    <col min="1024" max="1024" width="10.6328125" customWidth="1"/>
    <col min="1025" max="1026" width="8.6328125" customWidth="1"/>
    <col min="1027" max="1028" width="0.90625" customWidth="1"/>
    <col min="1273" max="1273" width="0.90625" customWidth="1"/>
    <col min="1274" max="1274" width="15.6328125" customWidth="1"/>
    <col min="1275" max="1275" width="4.6328125" customWidth="1"/>
    <col min="1276" max="1276" width="8.6328125" customWidth="1"/>
    <col min="1277" max="1277" width="9.6328125" customWidth="1"/>
    <col min="1278" max="1278" width="4.6328125" customWidth="1"/>
    <col min="1279" max="1279" width="15.6328125" customWidth="1"/>
    <col min="1280" max="1280" width="10.6328125" customWidth="1"/>
    <col min="1281" max="1282" width="8.6328125" customWidth="1"/>
    <col min="1283" max="1284" width="0.90625" customWidth="1"/>
    <col min="1529" max="1529" width="0.90625" customWidth="1"/>
    <col min="1530" max="1530" width="15.6328125" customWidth="1"/>
    <col min="1531" max="1531" width="4.6328125" customWidth="1"/>
    <col min="1532" max="1532" width="8.6328125" customWidth="1"/>
    <col min="1533" max="1533" width="9.6328125" customWidth="1"/>
    <col min="1534" max="1534" width="4.6328125" customWidth="1"/>
    <col min="1535" max="1535" width="15.6328125" customWidth="1"/>
    <col min="1536" max="1536" width="10.6328125" customWidth="1"/>
    <col min="1537" max="1538" width="8.6328125" customWidth="1"/>
    <col min="1539" max="1540" width="0.90625" customWidth="1"/>
    <col min="1785" max="1785" width="0.90625" customWidth="1"/>
    <col min="1786" max="1786" width="15.6328125" customWidth="1"/>
    <col min="1787" max="1787" width="4.6328125" customWidth="1"/>
    <col min="1788" max="1788" width="8.6328125" customWidth="1"/>
    <col min="1789" max="1789" width="9.6328125" customWidth="1"/>
    <col min="1790" max="1790" width="4.6328125" customWidth="1"/>
    <col min="1791" max="1791" width="15.6328125" customWidth="1"/>
    <col min="1792" max="1792" width="10.6328125" customWidth="1"/>
    <col min="1793" max="1794" width="8.6328125" customWidth="1"/>
    <col min="1795" max="1796" width="0.90625" customWidth="1"/>
    <col min="2041" max="2041" width="0.90625" customWidth="1"/>
    <col min="2042" max="2042" width="15.6328125" customWidth="1"/>
    <col min="2043" max="2043" width="4.6328125" customWidth="1"/>
    <col min="2044" max="2044" width="8.6328125" customWidth="1"/>
    <col min="2045" max="2045" width="9.6328125" customWidth="1"/>
    <col min="2046" max="2046" width="4.6328125" customWidth="1"/>
    <col min="2047" max="2047" width="15.6328125" customWidth="1"/>
    <col min="2048" max="2048" width="10.6328125" customWidth="1"/>
    <col min="2049" max="2050" width="8.6328125" customWidth="1"/>
    <col min="2051" max="2052" width="0.90625" customWidth="1"/>
    <col min="2297" max="2297" width="0.90625" customWidth="1"/>
    <col min="2298" max="2298" width="15.6328125" customWidth="1"/>
    <col min="2299" max="2299" width="4.6328125" customWidth="1"/>
    <col min="2300" max="2300" width="8.6328125" customWidth="1"/>
    <col min="2301" max="2301" width="9.6328125" customWidth="1"/>
    <col min="2302" max="2302" width="4.6328125" customWidth="1"/>
    <col min="2303" max="2303" width="15.6328125" customWidth="1"/>
    <col min="2304" max="2304" width="10.6328125" customWidth="1"/>
    <col min="2305" max="2306" width="8.6328125" customWidth="1"/>
    <col min="2307" max="2308" width="0.90625" customWidth="1"/>
    <col min="2553" max="2553" width="0.90625" customWidth="1"/>
    <col min="2554" max="2554" width="15.6328125" customWidth="1"/>
    <col min="2555" max="2555" width="4.6328125" customWidth="1"/>
    <col min="2556" max="2556" width="8.6328125" customWidth="1"/>
    <col min="2557" max="2557" width="9.6328125" customWidth="1"/>
    <col min="2558" max="2558" width="4.6328125" customWidth="1"/>
    <col min="2559" max="2559" width="15.6328125" customWidth="1"/>
    <col min="2560" max="2560" width="10.6328125" customWidth="1"/>
    <col min="2561" max="2562" width="8.6328125" customWidth="1"/>
    <col min="2563" max="2564" width="0.90625" customWidth="1"/>
    <col min="2809" max="2809" width="0.90625" customWidth="1"/>
    <col min="2810" max="2810" width="15.6328125" customWidth="1"/>
    <col min="2811" max="2811" width="4.6328125" customWidth="1"/>
    <col min="2812" max="2812" width="8.6328125" customWidth="1"/>
    <col min="2813" max="2813" width="9.6328125" customWidth="1"/>
    <col min="2814" max="2814" width="4.6328125" customWidth="1"/>
    <col min="2815" max="2815" width="15.6328125" customWidth="1"/>
    <col min="2816" max="2816" width="10.6328125" customWidth="1"/>
    <col min="2817" max="2818" width="8.6328125" customWidth="1"/>
    <col min="2819" max="2820" width="0.90625" customWidth="1"/>
    <col min="3065" max="3065" width="0.90625" customWidth="1"/>
    <col min="3066" max="3066" width="15.6328125" customWidth="1"/>
    <col min="3067" max="3067" width="4.6328125" customWidth="1"/>
    <col min="3068" max="3068" width="8.6328125" customWidth="1"/>
    <col min="3069" max="3069" width="9.6328125" customWidth="1"/>
    <col min="3070" max="3070" width="4.6328125" customWidth="1"/>
    <col min="3071" max="3071" width="15.6328125" customWidth="1"/>
    <col min="3072" max="3072" width="10.6328125" customWidth="1"/>
    <col min="3073" max="3074" width="8.6328125" customWidth="1"/>
    <col min="3075" max="3076" width="0.90625" customWidth="1"/>
    <col min="3321" max="3321" width="0.90625" customWidth="1"/>
    <col min="3322" max="3322" width="15.6328125" customWidth="1"/>
    <col min="3323" max="3323" width="4.6328125" customWidth="1"/>
    <col min="3324" max="3324" width="8.6328125" customWidth="1"/>
    <col min="3325" max="3325" width="9.6328125" customWidth="1"/>
    <col min="3326" max="3326" width="4.6328125" customWidth="1"/>
    <col min="3327" max="3327" width="15.6328125" customWidth="1"/>
    <col min="3328" max="3328" width="10.6328125" customWidth="1"/>
    <col min="3329" max="3330" width="8.6328125" customWidth="1"/>
    <col min="3331" max="3332" width="0.90625" customWidth="1"/>
    <col min="3577" max="3577" width="0.90625" customWidth="1"/>
    <col min="3578" max="3578" width="15.6328125" customWidth="1"/>
    <col min="3579" max="3579" width="4.6328125" customWidth="1"/>
    <col min="3580" max="3580" width="8.6328125" customWidth="1"/>
    <col min="3581" max="3581" width="9.6328125" customWidth="1"/>
    <col min="3582" max="3582" width="4.6328125" customWidth="1"/>
    <col min="3583" max="3583" width="15.6328125" customWidth="1"/>
    <col min="3584" max="3584" width="10.6328125" customWidth="1"/>
    <col min="3585" max="3586" width="8.6328125" customWidth="1"/>
    <col min="3587" max="3588" width="0.90625" customWidth="1"/>
    <col min="3833" max="3833" width="0.90625" customWidth="1"/>
    <col min="3834" max="3834" width="15.6328125" customWidth="1"/>
    <col min="3835" max="3835" width="4.6328125" customWidth="1"/>
    <col min="3836" max="3836" width="8.6328125" customWidth="1"/>
    <col min="3837" max="3837" width="9.6328125" customWidth="1"/>
    <col min="3838" max="3838" width="4.6328125" customWidth="1"/>
    <col min="3839" max="3839" width="15.6328125" customWidth="1"/>
    <col min="3840" max="3840" width="10.6328125" customWidth="1"/>
    <col min="3841" max="3842" width="8.6328125" customWidth="1"/>
    <col min="3843" max="3844" width="0.90625" customWidth="1"/>
    <col min="4089" max="4089" width="0.90625" customWidth="1"/>
    <col min="4090" max="4090" width="15.6328125" customWidth="1"/>
    <col min="4091" max="4091" width="4.6328125" customWidth="1"/>
    <col min="4092" max="4092" width="8.6328125" customWidth="1"/>
    <col min="4093" max="4093" width="9.6328125" customWidth="1"/>
    <col min="4094" max="4094" width="4.6328125" customWidth="1"/>
    <col min="4095" max="4095" width="15.6328125" customWidth="1"/>
    <col min="4096" max="4096" width="10.6328125" customWidth="1"/>
    <col min="4097" max="4098" width="8.6328125" customWidth="1"/>
    <col min="4099" max="4100" width="0.90625" customWidth="1"/>
    <col min="4345" max="4345" width="0.90625" customWidth="1"/>
    <col min="4346" max="4346" width="15.6328125" customWidth="1"/>
    <col min="4347" max="4347" width="4.6328125" customWidth="1"/>
    <col min="4348" max="4348" width="8.6328125" customWidth="1"/>
    <col min="4349" max="4349" width="9.6328125" customWidth="1"/>
    <col min="4350" max="4350" width="4.6328125" customWidth="1"/>
    <col min="4351" max="4351" width="15.6328125" customWidth="1"/>
    <col min="4352" max="4352" width="10.6328125" customWidth="1"/>
    <col min="4353" max="4354" width="8.6328125" customWidth="1"/>
    <col min="4355" max="4356" width="0.90625" customWidth="1"/>
    <col min="4601" max="4601" width="0.90625" customWidth="1"/>
    <col min="4602" max="4602" width="15.6328125" customWidth="1"/>
    <col min="4603" max="4603" width="4.6328125" customWidth="1"/>
    <col min="4604" max="4604" width="8.6328125" customWidth="1"/>
    <col min="4605" max="4605" width="9.6328125" customWidth="1"/>
    <col min="4606" max="4606" width="4.6328125" customWidth="1"/>
    <col min="4607" max="4607" width="15.6328125" customWidth="1"/>
    <col min="4608" max="4608" width="10.6328125" customWidth="1"/>
    <col min="4609" max="4610" width="8.6328125" customWidth="1"/>
    <col min="4611" max="4612" width="0.90625" customWidth="1"/>
    <col min="4857" max="4857" width="0.90625" customWidth="1"/>
    <col min="4858" max="4858" width="15.6328125" customWidth="1"/>
    <col min="4859" max="4859" width="4.6328125" customWidth="1"/>
    <col min="4860" max="4860" width="8.6328125" customWidth="1"/>
    <col min="4861" max="4861" width="9.6328125" customWidth="1"/>
    <col min="4862" max="4862" width="4.6328125" customWidth="1"/>
    <col min="4863" max="4863" width="15.6328125" customWidth="1"/>
    <col min="4864" max="4864" width="10.6328125" customWidth="1"/>
    <col min="4865" max="4866" width="8.6328125" customWidth="1"/>
    <col min="4867" max="4868" width="0.90625" customWidth="1"/>
    <col min="5113" max="5113" width="0.90625" customWidth="1"/>
    <col min="5114" max="5114" width="15.6328125" customWidth="1"/>
    <col min="5115" max="5115" width="4.6328125" customWidth="1"/>
    <col min="5116" max="5116" width="8.6328125" customWidth="1"/>
    <col min="5117" max="5117" width="9.6328125" customWidth="1"/>
    <col min="5118" max="5118" width="4.6328125" customWidth="1"/>
    <col min="5119" max="5119" width="15.6328125" customWidth="1"/>
    <col min="5120" max="5120" width="10.6328125" customWidth="1"/>
    <col min="5121" max="5122" width="8.6328125" customWidth="1"/>
    <col min="5123" max="5124" width="0.90625" customWidth="1"/>
    <col min="5369" max="5369" width="0.90625" customWidth="1"/>
    <col min="5370" max="5370" width="15.6328125" customWidth="1"/>
    <col min="5371" max="5371" width="4.6328125" customWidth="1"/>
    <col min="5372" max="5372" width="8.6328125" customWidth="1"/>
    <col min="5373" max="5373" width="9.6328125" customWidth="1"/>
    <col min="5374" max="5374" width="4.6328125" customWidth="1"/>
    <col min="5375" max="5375" width="15.6328125" customWidth="1"/>
    <col min="5376" max="5376" width="10.6328125" customWidth="1"/>
    <col min="5377" max="5378" width="8.6328125" customWidth="1"/>
    <col min="5379" max="5380" width="0.90625" customWidth="1"/>
    <col min="5625" max="5625" width="0.90625" customWidth="1"/>
    <col min="5626" max="5626" width="15.6328125" customWidth="1"/>
    <col min="5627" max="5627" width="4.6328125" customWidth="1"/>
    <col min="5628" max="5628" width="8.6328125" customWidth="1"/>
    <col min="5629" max="5629" width="9.6328125" customWidth="1"/>
    <col min="5630" max="5630" width="4.6328125" customWidth="1"/>
    <col min="5631" max="5631" width="15.6328125" customWidth="1"/>
    <col min="5632" max="5632" width="10.6328125" customWidth="1"/>
    <col min="5633" max="5634" width="8.6328125" customWidth="1"/>
    <col min="5635" max="5636" width="0.90625" customWidth="1"/>
    <col min="5881" max="5881" width="0.90625" customWidth="1"/>
    <col min="5882" max="5882" width="15.6328125" customWidth="1"/>
    <col min="5883" max="5883" width="4.6328125" customWidth="1"/>
    <col min="5884" max="5884" width="8.6328125" customWidth="1"/>
    <col min="5885" max="5885" width="9.6328125" customWidth="1"/>
    <col min="5886" max="5886" width="4.6328125" customWidth="1"/>
    <col min="5887" max="5887" width="15.6328125" customWidth="1"/>
    <col min="5888" max="5888" width="10.6328125" customWidth="1"/>
    <col min="5889" max="5890" width="8.6328125" customWidth="1"/>
    <col min="5891" max="5892" width="0.90625" customWidth="1"/>
    <col min="6137" max="6137" width="0.90625" customWidth="1"/>
    <col min="6138" max="6138" width="15.6328125" customWidth="1"/>
    <col min="6139" max="6139" width="4.6328125" customWidth="1"/>
    <col min="6140" max="6140" width="8.6328125" customWidth="1"/>
    <col min="6141" max="6141" width="9.6328125" customWidth="1"/>
    <col min="6142" max="6142" width="4.6328125" customWidth="1"/>
    <col min="6143" max="6143" width="15.6328125" customWidth="1"/>
    <col min="6144" max="6144" width="10.6328125" customWidth="1"/>
    <col min="6145" max="6146" width="8.6328125" customWidth="1"/>
    <col min="6147" max="6148" width="0.90625" customWidth="1"/>
    <col min="6393" max="6393" width="0.90625" customWidth="1"/>
    <col min="6394" max="6394" width="15.6328125" customWidth="1"/>
    <col min="6395" max="6395" width="4.6328125" customWidth="1"/>
    <col min="6396" max="6396" width="8.6328125" customWidth="1"/>
    <col min="6397" max="6397" width="9.6328125" customWidth="1"/>
    <col min="6398" max="6398" width="4.6328125" customWidth="1"/>
    <col min="6399" max="6399" width="15.6328125" customWidth="1"/>
    <col min="6400" max="6400" width="10.6328125" customWidth="1"/>
    <col min="6401" max="6402" width="8.6328125" customWidth="1"/>
    <col min="6403" max="6404" width="0.90625" customWidth="1"/>
    <col min="6649" max="6649" width="0.90625" customWidth="1"/>
    <col min="6650" max="6650" width="15.6328125" customWidth="1"/>
    <col min="6651" max="6651" width="4.6328125" customWidth="1"/>
    <col min="6652" max="6652" width="8.6328125" customWidth="1"/>
    <col min="6653" max="6653" width="9.6328125" customWidth="1"/>
    <col min="6654" max="6654" width="4.6328125" customWidth="1"/>
    <col min="6655" max="6655" width="15.6328125" customWidth="1"/>
    <col min="6656" max="6656" width="10.6328125" customWidth="1"/>
    <col min="6657" max="6658" width="8.6328125" customWidth="1"/>
    <col min="6659" max="6660" width="0.90625" customWidth="1"/>
    <col min="6905" max="6905" width="0.90625" customWidth="1"/>
    <col min="6906" max="6906" width="15.6328125" customWidth="1"/>
    <col min="6907" max="6907" width="4.6328125" customWidth="1"/>
    <col min="6908" max="6908" width="8.6328125" customWidth="1"/>
    <col min="6909" max="6909" width="9.6328125" customWidth="1"/>
    <col min="6910" max="6910" width="4.6328125" customWidth="1"/>
    <col min="6911" max="6911" width="15.6328125" customWidth="1"/>
    <col min="6912" max="6912" width="10.6328125" customWidth="1"/>
    <col min="6913" max="6914" width="8.6328125" customWidth="1"/>
    <col min="6915" max="6916" width="0.90625" customWidth="1"/>
    <col min="7161" max="7161" width="0.90625" customWidth="1"/>
    <col min="7162" max="7162" width="15.6328125" customWidth="1"/>
    <col min="7163" max="7163" width="4.6328125" customWidth="1"/>
    <col min="7164" max="7164" width="8.6328125" customWidth="1"/>
    <col min="7165" max="7165" width="9.6328125" customWidth="1"/>
    <col min="7166" max="7166" width="4.6328125" customWidth="1"/>
    <col min="7167" max="7167" width="15.6328125" customWidth="1"/>
    <col min="7168" max="7168" width="10.6328125" customWidth="1"/>
    <col min="7169" max="7170" width="8.6328125" customWidth="1"/>
    <col min="7171" max="7172" width="0.90625" customWidth="1"/>
    <col min="7417" max="7417" width="0.90625" customWidth="1"/>
    <col min="7418" max="7418" width="15.6328125" customWidth="1"/>
    <col min="7419" max="7419" width="4.6328125" customWidth="1"/>
    <col min="7420" max="7420" width="8.6328125" customWidth="1"/>
    <col min="7421" max="7421" width="9.6328125" customWidth="1"/>
    <col min="7422" max="7422" width="4.6328125" customWidth="1"/>
    <col min="7423" max="7423" width="15.6328125" customWidth="1"/>
    <col min="7424" max="7424" width="10.6328125" customWidth="1"/>
    <col min="7425" max="7426" width="8.6328125" customWidth="1"/>
    <col min="7427" max="7428" width="0.90625" customWidth="1"/>
    <col min="7673" max="7673" width="0.90625" customWidth="1"/>
    <col min="7674" max="7674" width="15.6328125" customWidth="1"/>
    <col min="7675" max="7675" width="4.6328125" customWidth="1"/>
    <col min="7676" max="7676" width="8.6328125" customWidth="1"/>
    <col min="7677" max="7677" width="9.6328125" customWidth="1"/>
    <col min="7678" max="7678" width="4.6328125" customWidth="1"/>
    <col min="7679" max="7679" width="15.6328125" customWidth="1"/>
    <col min="7680" max="7680" width="10.6328125" customWidth="1"/>
    <col min="7681" max="7682" width="8.6328125" customWidth="1"/>
    <col min="7683" max="7684" width="0.90625" customWidth="1"/>
    <col min="7929" max="7929" width="0.90625" customWidth="1"/>
    <col min="7930" max="7930" width="15.6328125" customWidth="1"/>
    <col min="7931" max="7931" width="4.6328125" customWidth="1"/>
    <col min="7932" max="7932" width="8.6328125" customWidth="1"/>
    <col min="7933" max="7933" width="9.6328125" customWidth="1"/>
    <col min="7934" max="7934" width="4.6328125" customWidth="1"/>
    <col min="7935" max="7935" width="15.6328125" customWidth="1"/>
    <col min="7936" max="7936" width="10.6328125" customWidth="1"/>
    <col min="7937" max="7938" width="8.6328125" customWidth="1"/>
    <col min="7939" max="7940" width="0.90625" customWidth="1"/>
    <col min="8185" max="8185" width="0.90625" customWidth="1"/>
    <col min="8186" max="8186" width="15.6328125" customWidth="1"/>
    <col min="8187" max="8187" width="4.6328125" customWidth="1"/>
    <col min="8188" max="8188" width="8.6328125" customWidth="1"/>
    <col min="8189" max="8189" width="9.6328125" customWidth="1"/>
    <col min="8190" max="8190" width="4.6328125" customWidth="1"/>
    <col min="8191" max="8191" width="15.6328125" customWidth="1"/>
    <col min="8192" max="8192" width="10.6328125" customWidth="1"/>
    <col min="8193" max="8194" width="8.6328125" customWidth="1"/>
    <col min="8195" max="8196" width="0.90625" customWidth="1"/>
    <col min="8441" max="8441" width="0.90625" customWidth="1"/>
    <col min="8442" max="8442" width="15.6328125" customWidth="1"/>
    <col min="8443" max="8443" width="4.6328125" customWidth="1"/>
    <col min="8444" max="8444" width="8.6328125" customWidth="1"/>
    <col min="8445" max="8445" width="9.6328125" customWidth="1"/>
    <col min="8446" max="8446" width="4.6328125" customWidth="1"/>
    <col min="8447" max="8447" width="15.6328125" customWidth="1"/>
    <col min="8448" max="8448" width="10.6328125" customWidth="1"/>
    <col min="8449" max="8450" width="8.6328125" customWidth="1"/>
    <col min="8451" max="8452" width="0.90625" customWidth="1"/>
    <col min="8697" max="8697" width="0.90625" customWidth="1"/>
    <col min="8698" max="8698" width="15.6328125" customWidth="1"/>
    <col min="8699" max="8699" width="4.6328125" customWidth="1"/>
    <col min="8700" max="8700" width="8.6328125" customWidth="1"/>
    <col min="8701" max="8701" width="9.6328125" customWidth="1"/>
    <col min="8702" max="8702" width="4.6328125" customWidth="1"/>
    <col min="8703" max="8703" width="15.6328125" customWidth="1"/>
    <col min="8704" max="8704" width="10.6328125" customWidth="1"/>
    <col min="8705" max="8706" width="8.6328125" customWidth="1"/>
    <col min="8707" max="8708" width="0.90625" customWidth="1"/>
    <col min="8953" max="8953" width="0.90625" customWidth="1"/>
    <col min="8954" max="8954" width="15.6328125" customWidth="1"/>
    <col min="8955" max="8955" width="4.6328125" customWidth="1"/>
    <col min="8956" max="8956" width="8.6328125" customWidth="1"/>
    <col min="8957" max="8957" width="9.6328125" customWidth="1"/>
    <col min="8958" max="8958" width="4.6328125" customWidth="1"/>
    <col min="8959" max="8959" width="15.6328125" customWidth="1"/>
    <col min="8960" max="8960" width="10.6328125" customWidth="1"/>
    <col min="8961" max="8962" width="8.6328125" customWidth="1"/>
    <col min="8963" max="8964" width="0.90625" customWidth="1"/>
    <col min="9209" max="9209" width="0.90625" customWidth="1"/>
    <col min="9210" max="9210" width="15.6328125" customWidth="1"/>
    <col min="9211" max="9211" width="4.6328125" customWidth="1"/>
    <col min="9212" max="9212" width="8.6328125" customWidth="1"/>
    <col min="9213" max="9213" width="9.6328125" customWidth="1"/>
    <col min="9214" max="9214" width="4.6328125" customWidth="1"/>
    <col min="9215" max="9215" width="15.6328125" customWidth="1"/>
    <col min="9216" max="9216" width="10.6328125" customWidth="1"/>
    <col min="9217" max="9218" width="8.6328125" customWidth="1"/>
    <col min="9219" max="9220" width="0.90625" customWidth="1"/>
    <col min="9465" max="9465" width="0.90625" customWidth="1"/>
    <col min="9466" max="9466" width="15.6328125" customWidth="1"/>
    <col min="9467" max="9467" width="4.6328125" customWidth="1"/>
    <col min="9468" max="9468" width="8.6328125" customWidth="1"/>
    <col min="9469" max="9469" width="9.6328125" customWidth="1"/>
    <col min="9470" max="9470" width="4.6328125" customWidth="1"/>
    <col min="9471" max="9471" width="15.6328125" customWidth="1"/>
    <col min="9472" max="9472" width="10.6328125" customWidth="1"/>
    <col min="9473" max="9474" width="8.6328125" customWidth="1"/>
    <col min="9475" max="9476" width="0.90625" customWidth="1"/>
    <col min="9721" max="9721" width="0.90625" customWidth="1"/>
    <col min="9722" max="9722" width="15.6328125" customWidth="1"/>
    <col min="9723" max="9723" width="4.6328125" customWidth="1"/>
    <col min="9724" max="9724" width="8.6328125" customWidth="1"/>
    <col min="9725" max="9725" width="9.6328125" customWidth="1"/>
    <col min="9726" max="9726" width="4.6328125" customWidth="1"/>
    <col min="9727" max="9727" width="15.6328125" customWidth="1"/>
    <col min="9728" max="9728" width="10.6328125" customWidth="1"/>
    <col min="9729" max="9730" width="8.6328125" customWidth="1"/>
    <col min="9731" max="9732" width="0.90625" customWidth="1"/>
    <col min="9977" max="9977" width="0.90625" customWidth="1"/>
    <col min="9978" max="9978" width="15.6328125" customWidth="1"/>
    <col min="9979" max="9979" width="4.6328125" customWidth="1"/>
    <col min="9980" max="9980" width="8.6328125" customWidth="1"/>
    <col min="9981" max="9981" width="9.6328125" customWidth="1"/>
    <col min="9982" max="9982" width="4.6328125" customWidth="1"/>
    <col min="9983" max="9983" width="15.6328125" customWidth="1"/>
    <col min="9984" max="9984" width="10.6328125" customWidth="1"/>
    <col min="9985" max="9986" width="8.6328125" customWidth="1"/>
    <col min="9987" max="9988" width="0.90625" customWidth="1"/>
    <col min="10233" max="10233" width="0.90625" customWidth="1"/>
    <col min="10234" max="10234" width="15.6328125" customWidth="1"/>
    <col min="10235" max="10235" width="4.6328125" customWidth="1"/>
    <col min="10236" max="10236" width="8.6328125" customWidth="1"/>
    <col min="10237" max="10237" width="9.6328125" customWidth="1"/>
    <col min="10238" max="10238" width="4.6328125" customWidth="1"/>
    <col min="10239" max="10239" width="15.6328125" customWidth="1"/>
    <col min="10240" max="10240" width="10.6328125" customWidth="1"/>
    <col min="10241" max="10242" width="8.6328125" customWidth="1"/>
    <col min="10243" max="10244" width="0.90625" customWidth="1"/>
    <col min="10489" max="10489" width="0.90625" customWidth="1"/>
    <col min="10490" max="10490" width="15.6328125" customWidth="1"/>
    <col min="10491" max="10491" width="4.6328125" customWidth="1"/>
    <col min="10492" max="10492" width="8.6328125" customWidth="1"/>
    <col min="10493" max="10493" width="9.6328125" customWidth="1"/>
    <col min="10494" max="10494" width="4.6328125" customWidth="1"/>
    <col min="10495" max="10495" width="15.6328125" customWidth="1"/>
    <col min="10496" max="10496" width="10.6328125" customWidth="1"/>
    <col min="10497" max="10498" width="8.6328125" customWidth="1"/>
    <col min="10499" max="10500" width="0.90625" customWidth="1"/>
    <col min="10745" max="10745" width="0.90625" customWidth="1"/>
    <col min="10746" max="10746" width="15.6328125" customWidth="1"/>
    <col min="10747" max="10747" width="4.6328125" customWidth="1"/>
    <col min="10748" max="10748" width="8.6328125" customWidth="1"/>
    <col min="10749" max="10749" width="9.6328125" customWidth="1"/>
    <col min="10750" max="10750" width="4.6328125" customWidth="1"/>
    <col min="10751" max="10751" width="15.6328125" customWidth="1"/>
    <col min="10752" max="10752" width="10.6328125" customWidth="1"/>
    <col min="10753" max="10754" width="8.6328125" customWidth="1"/>
    <col min="10755" max="10756" width="0.90625" customWidth="1"/>
    <col min="11001" max="11001" width="0.90625" customWidth="1"/>
    <col min="11002" max="11002" width="15.6328125" customWidth="1"/>
    <col min="11003" max="11003" width="4.6328125" customWidth="1"/>
    <col min="11004" max="11004" width="8.6328125" customWidth="1"/>
    <col min="11005" max="11005" width="9.6328125" customWidth="1"/>
    <col min="11006" max="11006" width="4.6328125" customWidth="1"/>
    <col min="11007" max="11007" width="15.6328125" customWidth="1"/>
    <col min="11008" max="11008" width="10.6328125" customWidth="1"/>
    <col min="11009" max="11010" width="8.6328125" customWidth="1"/>
    <col min="11011" max="11012" width="0.90625" customWidth="1"/>
    <col min="11257" max="11257" width="0.90625" customWidth="1"/>
    <col min="11258" max="11258" width="15.6328125" customWidth="1"/>
    <col min="11259" max="11259" width="4.6328125" customWidth="1"/>
    <col min="11260" max="11260" width="8.6328125" customWidth="1"/>
    <col min="11261" max="11261" width="9.6328125" customWidth="1"/>
    <col min="11262" max="11262" width="4.6328125" customWidth="1"/>
    <col min="11263" max="11263" width="15.6328125" customWidth="1"/>
    <col min="11264" max="11264" width="10.6328125" customWidth="1"/>
    <col min="11265" max="11266" width="8.6328125" customWidth="1"/>
    <col min="11267" max="11268" width="0.90625" customWidth="1"/>
    <col min="11513" max="11513" width="0.90625" customWidth="1"/>
    <col min="11514" max="11514" width="15.6328125" customWidth="1"/>
    <col min="11515" max="11515" width="4.6328125" customWidth="1"/>
    <col min="11516" max="11516" width="8.6328125" customWidth="1"/>
    <col min="11517" max="11517" width="9.6328125" customWidth="1"/>
    <col min="11518" max="11518" width="4.6328125" customWidth="1"/>
    <col min="11519" max="11519" width="15.6328125" customWidth="1"/>
    <col min="11520" max="11520" width="10.6328125" customWidth="1"/>
    <col min="11521" max="11522" width="8.6328125" customWidth="1"/>
    <col min="11523" max="11524" width="0.90625" customWidth="1"/>
    <col min="11769" max="11769" width="0.90625" customWidth="1"/>
    <col min="11770" max="11770" width="15.6328125" customWidth="1"/>
    <col min="11771" max="11771" width="4.6328125" customWidth="1"/>
    <col min="11772" max="11772" width="8.6328125" customWidth="1"/>
    <col min="11773" max="11773" width="9.6328125" customWidth="1"/>
    <col min="11774" max="11774" width="4.6328125" customWidth="1"/>
    <col min="11775" max="11775" width="15.6328125" customWidth="1"/>
    <col min="11776" max="11776" width="10.6328125" customWidth="1"/>
    <col min="11777" max="11778" width="8.6328125" customWidth="1"/>
    <col min="11779" max="11780" width="0.90625" customWidth="1"/>
    <col min="12025" max="12025" width="0.90625" customWidth="1"/>
    <col min="12026" max="12026" width="15.6328125" customWidth="1"/>
    <col min="12027" max="12027" width="4.6328125" customWidth="1"/>
    <col min="12028" max="12028" width="8.6328125" customWidth="1"/>
    <col min="12029" max="12029" width="9.6328125" customWidth="1"/>
    <col min="12030" max="12030" width="4.6328125" customWidth="1"/>
    <col min="12031" max="12031" width="15.6328125" customWidth="1"/>
    <col min="12032" max="12032" width="10.6328125" customWidth="1"/>
    <col min="12033" max="12034" width="8.6328125" customWidth="1"/>
    <col min="12035" max="12036" width="0.90625" customWidth="1"/>
    <col min="12281" max="12281" width="0.90625" customWidth="1"/>
    <col min="12282" max="12282" width="15.6328125" customWidth="1"/>
    <col min="12283" max="12283" width="4.6328125" customWidth="1"/>
    <col min="12284" max="12284" width="8.6328125" customWidth="1"/>
    <col min="12285" max="12285" width="9.6328125" customWidth="1"/>
    <col min="12286" max="12286" width="4.6328125" customWidth="1"/>
    <col min="12287" max="12287" width="15.6328125" customWidth="1"/>
    <col min="12288" max="12288" width="10.6328125" customWidth="1"/>
    <col min="12289" max="12290" width="8.6328125" customWidth="1"/>
    <col min="12291" max="12292" width="0.90625" customWidth="1"/>
    <col min="12537" max="12537" width="0.90625" customWidth="1"/>
    <col min="12538" max="12538" width="15.6328125" customWidth="1"/>
    <col min="12539" max="12539" width="4.6328125" customWidth="1"/>
    <col min="12540" max="12540" width="8.6328125" customWidth="1"/>
    <col min="12541" max="12541" width="9.6328125" customWidth="1"/>
    <col min="12542" max="12542" width="4.6328125" customWidth="1"/>
    <col min="12543" max="12543" width="15.6328125" customWidth="1"/>
    <col min="12544" max="12544" width="10.6328125" customWidth="1"/>
    <col min="12545" max="12546" width="8.6328125" customWidth="1"/>
    <col min="12547" max="12548" width="0.90625" customWidth="1"/>
    <col min="12793" max="12793" width="0.90625" customWidth="1"/>
    <col min="12794" max="12794" width="15.6328125" customWidth="1"/>
    <col min="12795" max="12795" width="4.6328125" customWidth="1"/>
    <col min="12796" max="12796" width="8.6328125" customWidth="1"/>
    <col min="12797" max="12797" width="9.6328125" customWidth="1"/>
    <col min="12798" max="12798" width="4.6328125" customWidth="1"/>
    <col min="12799" max="12799" width="15.6328125" customWidth="1"/>
    <col min="12800" max="12800" width="10.6328125" customWidth="1"/>
    <col min="12801" max="12802" width="8.6328125" customWidth="1"/>
    <col min="12803" max="12804" width="0.90625" customWidth="1"/>
    <col min="13049" max="13049" width="0.90625" customWidth="1"/>
    <col min="13050" max="13050" width="15.6328125" customWidth="1"/>
    <col min="13051" max="13051" width="4.6328125" customWidth="1"/>
    <col min="13052" max="13052" width="8.6328125" customWidth="1"/>
    <col min="13053" max="13053" width="9.6328125" customWidth="1"/>
    <col min="13054" max="13054" width="4.6328125" customWidth="1"/>
    <col min="13055" max="13055" width="15.6328125" customWidth="1"/>
    <col min="13056" max="13056" width="10.6328125" customWidth="1"/>
    <col min="13057" max="13058" width="8.6328125" customWidth="1"/>
    <col min="13059" max="13060" width="0.90625" customWidth="1"/>
    <col min="13305" max="13305" width="0.90625" customWidth="1"/>
    <col min="13306" max="13306" width="15.6328125" customWidth="1"/>
    <col min="13307" max="13307" width="4.6328125" customWidth="1"/>
    <col min="13308" max="13308" width="8.6328125" customWidth="1"/>
    <col min="13309" max="13309" width="9.6328125" customWidth="1"/>
    <col min="13310" max="13310" width="4.6328125" customWidth="1"/>
    <col min="13311" max="13311" width="15.6328125" customWidth="1"/>
    <col min="13312" max="13312" width="10.6328125" customWidth="1"/>
    <col min="13313" max="13314" width="8.6328125" customWidth="1"/>
    <col min="13315" max="13316" width="0.90625" customWidth="1"/>
    <col min="13561" max="13561" width="0.90625" customWidth="1"/>
    <col min="13562" max="13562" width="15.6328125" customWidth="1"/>
    <col min="13563" max="13563" width="4.6328125" customWidth="1"/>
    <col min="13564" max="13564" width="8.6328125" customWidth="1"/>
    <col min="13565" max="13565" width="9.6328125" customWidth="1"/>
    <col min="13566" max="13566" width="4.6328125" customWidth="1"/>
    <col min="13567" max="13567" width="15.6328125" customWidth="1"/>
    <col min="13568" max="13568" width="10.6328125" customWidth="1"/>
    <col min="13569" max="13570" width="8.6328125" customWidth="1"/>
    <col min="13571" max="13572" width="0.90625" customWidth="1"/>
    <col min="13817" max="13817" width="0.90625" customWidth="1"/>
    <col min="13818" max="13818" width="15.6328125" customWidth="1"/>
    <col min="13819" max="13819" width="4.6328125" customWidth="1"/>
    <col min="13820" max="13820" width="8.6328125" customWidth="1"/>
    <col min="13821" max="13821" width="9.6328125" customWidth="1"/>
    <col min="13822" max="13822" width="4.6328125" customWidth="1"/>
    <col min="13823" max="13823" width="15.6328125" customWidth="1"/>
    <col min="13824" max="13824" width="10.6328125" customWidth="1"/>
    <col min="13825" max="13826" width="8.6328125" customWidth="1"/>
    <col min="13827" max="13828" width="0.90625" customWidth="1"/>
    <col min="14073" max="14073" width="0.90625" customWidth="1"/>
    <col min="14074" max="14074" width="15.6328125" customWidth="1"/>
    <col min="14075" max="14075" width="4.6328125" customWidth="1"/>
    <col min="14076" max="14076" width="8.6328125" customWidth="1"/>
    <col min="14077" max="14077" width="9.6328125" customWidth="1"/>
    <col min="14078" max="14078" width="4.6328125" customWidth="1"/>
    <col min="14079" max="14079" width="15.6328125" customWidth="1"/>
    <col min="14080" max="14080" width="10.6328125" customWidth="1"/>
    <col min="14081" max="14082" width="8.6328125" customWidth="1"/>
    <col min="14083" max="14084" width="0.90625" customWidth="1"/>
    <col min="14329" max="14329" width="0.90625" customWidth="1"/>
    <col min="14330" max="14330" width="15.6328125" customWidth="1"/>
    <col min="14331" max="14331" width="4.6328125" customWidth="1"/>
    <col min="14332" max="14332" width="8.6328125" customWidth="1"/>
    <col min="14333" max="14333" width="9.6328125" customWidth="1"/>
    <col min="14334" max="14334" width="4.6328125" customWidth="1"/>
    <col min="14335" max="14335" width="15.6328125" customWidth="1"/>
    <col min="14336" max="14336" width="10.6328125" customWidth="1"/>
    <col min="14337" max="14338" width="8.6328125" customWidth="1"/>
    <col min="14339" max="14340" width="0.90625" customWidth="1"/>
    <col min="14585" max="14585" width="0.90625" customWidth="1"/>
    <col min="14586" max="14586" width="15.6328125" customWidth="1"/>
    <col min="14587" max="14587" width="4.6328125" customWidth="1"/>
    <col min="14588" max="14588" width="8.6328125" customWidth="1"/>
    <col min="14589" max="14589" width="9.6328125" customWidth="1"/>
    <col min="14590" max="14590" width="4.6328125" customWidth="1"/>
    <col min="14591" max="14591" width="15.6328125" customWidth="1"/>
    <col min="14592" max="14592" width="10.6328125" customWidth="1"/>
    <col min="14593" max="14594" width="8.6328125" customWidth="1"/>
    <col min="14595" max="14596" width="0.90625" customWidth="1"/>
    <col min="14841" max="14841" width="0.90625" customWidth="1"/>
    <col min="14842" max="14842" width="15.6328125" customWidth="1"/>
    <col min="14843" max="14843" width="4.6328125" customWidth="1"/>
    <col min="14844" max="14844" width="8.6328125" customWidth="1"/>
    <col min="14845" max="14845" width="9.6328125" customWidth="1"/>
    <col min="14846" max="14846" width="4.6328125" customWidth="1"/>
    <col min="14847" max="14847" width="15.6328125" customWidth="1"/>
    <col min="14848" max="14848" width="10.6328125" customWidth="1"/>
    <col min="14849" max="14850" width="8.6328125" customWidth="1"/>
    <col min="14851" max="14852" width="0.90625" customWidth="1"/>
    <col min="15097" max="15097" width="0.90625" customWidth="1"/>
    <col min="15098" max="15098" width="15.6328125" customWidth="1"/>
    <col min="15099" max="15099" width="4.6328125" customWidth="1"/>
    <col min="15100" max="15100" width="8.6328125" customWidth="1"/>
    <col min="15101" max="15101" width="9.6328125" customWidth="1"/>
    <col min="15102" max="15102" width="4.6328125" customWidth="1"/>
    <col min="15103" max="15103" width="15.6328125" customWidth="1"/>
    <col min="15104" max="15104" width="10.6328125" customWidth="1"/>
    <col min="15105" max="15106" width="8.6328125" customWidth="1"/>
    <col min="15107" max="15108" width="0.90625" customWidth="1"/>
    <col min="15353" max="15353" width="0.90625" customWidth="1"/>
    <col min="15354" max="15354" width="15.6328125" customWidth="1"/>
    <col min="15355" max="15355" width="4.6328125" customWidth="1"/>
    <col min="15356" max="15356" width="8.6328125" customWidth="1"/>
    <col min="15357" max="15357" width="9.6328125" customWidth="1"/>
    <col min="15358" max="15358" width="4.6328125" customWidth="1"/>
    <col min="15359" max="15359" width="15.6328125" customWidth="1"/>
    <col min="15360" max="15360" width="10.6328125" customWidth="1"/>
    <col min="15361" max="15362" width="8.6328125" customWidth="1"/>
    <col min="15363" max="15364" width="0.90625" customWidth="1"/>
    <col min="15609" max="15609" width="0.90625" customWidth="1"/>
    <col min="15610" max="15610" width="15.6328125" customWidth="1"/>
    <col min="15611" max="15611" width="4.6328125" customWidth="1"/>
    <col min="15612" max="15612" width="8.6328125" customWidth="1"/>
    <col min="15613" max="15613" width="9.6328125" customWidth="1"/>
    <col min="15614" max="15614" width="4.6328125" customWidth="1"/>
    <col min="15615" max="15615" width="15.6328125" customWidth="1"/>
    <col min="15616" max="15616" width="10.6328125" customWidth="1"/>
    <col min="15617" max="15618" width="8.6328125" customWidth="1"/>
    <col min="15619" max="15620" width="0.90625" customWidth="1"/>
    <col min="15865" max="15865" width="0.90625" customWidth="1"/>
    <col min="15866" max="15866" width="15.6328125" customWidth="1"/>
    <col min="15867" max="15867" width="4.6328125" customWidth="1"/>
    <col min="15868" max="15868" width="8.6328125" customWidth="1"/>
    <col min="15869" max="15869" width="9.6328125" customWidth="1"/>
    <col min="15870" max="15870" width="4.6328125" customWidth="1"/>
    <col min="15871" max="15871" width="15.6328125" customWidth="1"/>
    <col min="15872" max="15872" width="10.6328125" customWidth="1"/>
    <col min="15873" max="15874" width="8.6328125" customWidth="1"/>
    <col min="15875" max="15876" width="0.90625" customWidth="1"/>
    <col min="16121" max="16121" width="0.90625" customWidth="1"/>
    <col min="16122" max="16122" width="15.6328125" customWidth="1"/>
    <col min="16123" max="16123" width="4.6328125" customWidth="1"/>
    <col min="16124" max="16124" width="8.6328125" customWidth="1"/>
    <col min="16125" max="16125" width="9.6328125" customWidth="1"/>
    <col min="16126" max="16126" width="4.6328125" customWidth="1"/>
    <col min="16127" max="16127" width="15.6328125" customWidth="1"/>
    <col min="16128" max="16128" width="10.6328125" customWidth="1"/>
    <col min="16129" max="16130" width="8.6328125" customWidth="1"/>
    <col min="16131" max="16132" width="0.90625" customWidth="1"/>
  </cols>
  <sheetData>
    <row r="1" spans="2:37" ht="47.25" customHeight="1">
      <c r="B1" s="1387" t="s">
        <v>486</v>
      </c>
      <c r="C1" s="964"/>
      <c r="D1" s="964"/>
      <c r="E1" s="964"/>
      <c r="F1" s="964"/>
      <c r="G1" s="964"/>
      <c r="H1" s="964"/>
      <c r="I1" s="964"/>
      <c r="J1" s="964"/>
      <c r="K1" s="964"/>
      <c r="L1" s="964"/>
      <c r="M1" s="964"/>
      <c r="N1" s="964"/>
      <c r="O1" s="964"/>
      <c r="P1" s="964"/>
      <c r="Q1" s="964"/>
      <c r="R1" s="964"/>
      <c r="S1" s="964"/>
      <c r="T1" s="7"/>
      <c r="U1" s="7"/>
      <c r="V1" s="7"/>
      <c r="W1" s="7"/>
      <c r="X1" s="7"/>
      <c r="Y1" s="7"/>
      <c r="Z1" s="7"/>
      <c r="AA1" s="7"/>
      <c r="AB1" s="7"/>
      <c r="AC1" s="7"/>
      <c r="AD1" s="7"/>
      <c r="AE1" s="7"/>
      <c r="AF1" s="7"/>
      <c r="AG1" s="7"/>
      <c r="AH1" s="7"/>
      <c r="AI1" s="7"/>
      <c r="AJ1" s="7"/>
      <c r="AK1" s="7"/>
    </row>
    <row r="2" spans="2:37" s="928" customFormat="1" ht="20.149999999999999" customHeight="1">
      <c r="O2" s="1555"/>
      <c r="P2" s="1556"/>
      <c r="Q2" s="1556"/>
      <c r="R2" s="1556"/>
      <c r="S2" s="1557"/>
      <c r="T2" s="475" t="s">
        <v>800</v>
      </c>
      <c r="U2" s="675" t="s">
        <v>330</v>
      </c>
      <c r="AA2" s="1391"/>
      <c r="AB2" s="1391"/>
      <c r="AC2" s="1391"/>
      <c r="AD2" s="1391"/>
      <c r="AE2" s="1391"/>
      <c r="AF2" s="1391"/>
      <c r="AG2" s="1391"/>
      <c r="AH2" s="920"/>
      <c r="AI2" s="920"/>
      <c r="AJ2" s="45" t="s">
        <v>258</v>
      </c>
      <c r="AK2" s="45"/>
    </row>
    <row r="3" spans="2:37" s="928" customFormat="1" ht="20.149999999999999" hidden="1" customHeight="1">
      <c r="O3" s="929"/>
      <c r="P3" s="924"/>
      <c r="Q3" s="924"/>
      <c r="R3" s="924"/>
      <c r="T3" s="475"/>
      <c r="AA3" s="920"/>
      <c r="AB3" s="920"/>
      <c r="AC3" s="920"/>
      <c r="AD3" s="920"/>
      <c r="AE3" s="920"/>
      <c r="AF3" s="920"/>
      <c r="AG3" s="920"/>
      <c r="AH3" s="920"/>
      <c r="AI3" s="920"/>
      <c r="AJ3" s="45"/>
      <c r="AK3" s="45"/>
    </row>
    <row r="4" spans="2:37" s="928" customFormat="1">
      <c r="B4" s="923"/>
      <c r="C4" s="1392" t="s">
        <v>27</v>
      </c>
      <c r="D4" s="962"/>
      <c r="E4" s="922"/>
      <c r="F4" s="922"/>
      <c r="G4" s="922"/>
      <c r="H4" s="923"/>
      <c r="I4" s="923"/>
      <c r="J4" s="923"/>
      <c r="K4" s="923"/>
      <c r="L4" s="923"/>
      <c r="M4" s="923"/>
      <c r="N4" s="923"/>
      <c r="O4" s="923"/>
      <c r="P4" s="923"/>
      <c r="Q4" s="923"/>
      <c r="R4" s="923"/>
      <c r="S4" s="923"/>
      <c r="U4" s="675" t="s">
        <v>340</v>
      </c>
    </row>
    <row r="5" spans="2:37" s="928" customFormat="1" ht="20.149999999999999" customHeight="1">
      <c r="B5" s="923"/>
      <c r="C5" s="1558" t="str">
        <f>IF(各項目入力表!B10=各項目入力表!A19,"平　塚　市　長",+IF(各項目入力表!B10=各項目入力表!A20,"平塚市病院事業管理者",""))</f>
        <v/>
      </c>
      <c r="D5" s="1558"/>
      <c r="E5" s="1558"/>
      <c r="F5" s="1010"/>
      <c r="G5" s="916"/>
      <c r="H5" s="916"/>
      <c r="I5" s="916"/>
      <c r="J5" s="916"/>
      <c r="K5" s="916"/>
      <c r="L5" s="914"/>
      <c r="M5" s="914"/>
      <c r="N5" s="914"/>
      <c r="O5" s="914"/>
      <c r="P5" s="914"/>
      <c r="Q5" s="914"/>
      <c r="R5" s="914"/>
      <c r="S5" s="923"/>
    </row>
    <row r="6" spans="2:37" s="928" customFormat="1" ht="20.149999999999999" hidden="1" customHeight="1">
      <c r="B6" s="923"/>
      <c r="C6" s="916"/>
      <c r="D6" s="916"/>
      <c r="E6" s="916"/>
      <c r="F6" s="916"/>
      <c r="G6" s="916"/>
      <c r="H6" s="916"/>
      <c r="I6" s="916"/>
      <c r="J6" s="916"/>
      <c r="K6" s="916"/>
      <c r="L6" s="914"/>
      <c r="M6" s="914"/>
      <c r="N6" s="914"/>
      <c r="O6" s="914"/>
      <c r="P6" s="914"/>
      <c r="Q6" s="914"/>
      <c r="R6" s="914"/>
      <c r="S6" s="923"/>
    </row>
    <row r="7" spans="2:37" s="928" customFormat="1" ht="30" customHeight="1">
      <c r="B7" s="923"/>
      <c r="C7" s="923"/>
      <c r="D7" s="914"/>
      <c r="E7" s="914"/>
      <c r="F7" s="914"/>
      <c r="G7" s="914"/>
      <c r="H7" s="914"/>
      <c r="I7" s="1385" t="s">
        <v>801</v>
      </c>
      <c r="J7" s="1385"/>
      <c r="K7" s="1385"/>
      <c r="L7" s="921"/>
      <c r="M7" s="1386">
        <f>各項目入力表!F3</f>
        <v>0</v>
      </c>
      <c r="N7" s="1386"/>
      <c r="O7" s="1386"/>
      <c r="P7" s="1386"/>
      <c r="Q7" s="1386"/>
      <c r="R7" s="1386"/>
      <c r="S7" s="1386"/>
    </row>
    <row r="8" spans="2:37" s="928" customFormat="1" ht="30" customHeight="1">
      <c r="B8" s="923"/>
      <c r="C8" s="923"/>
      <c r="D8" s="923"/>
      <c r="E8" s="923"/>
      <c r="F8" s="923"/>
      <c r="G8" s="923"/>
      <c r="H8" s="923"/>
      <c r="I8" s="1396" t="s">
        <v>29</v>
      </c>
      <c r="J8" s="1385"/>
      <c r="K8" s="1385"/>
      <c r="L8" s="921"/>
      <c r="M8" s="1386">
        <f>各項目入力表!F4</f>
        <v>0</v>
      </c>
      <c r="N8" s="1386"/>
      <c r="O8" s="1386"/>
      <c r="P8" s="1386"/>
      <c r="Q8" s="1386"/>
      <c r="R8" s="1386"/>
      <c r="S8" s="1386"/>
      <c r="T8" s="1397"/>
      <c r="U8" s="1398"/>
      <c r="V8" s="1398"/>
      <c r="W8" s="1398"/>
      <c r="X8" s="1398"/>
      <c r="Z8" s="1399"/>
      <c r="AA8" s="1106"/>
      <c r="AB8" s="1106"/>
      <c r="AC8" s="1106"/>
      <c r="AD8" s="1106"/>
      <c r="AE8" s="1106"/>
      <c r="AF8" s="1106"/>
      <c r="AG8" s="1106"/>
    </row>
    <row r="9" spans="2:37" s="928" customFormat="1" ht="30" customHeight="1">
      <c r="B9" s="923"/>
      <c r="C9" s="923"/>
      <c r="D9" s="923"/>
      <c r="E9" s="923"/>
      <c r="F9" s="923"/>
      <c r="G9" s="923"/>
      <c r="H9" s="923"/>
      <c r="I9" s="1396" t="s">
        <v>30</v>
      </c>
      <c r="J9" s="1385"/>
      <c r="K9" s="1385"/>
      <c r="L9" s="921"/>
      <c r="M9" s="1400">
        <f>各項目入力表!F5</f>
        <v>0</v>
      </c>
      <c r="N9" s="1386"/>
      <c r="O9" s="1386"/>
      <c r="P9" s="1386"/>
      <c r="Q9" s="1386"/>
      <c r="R9" s="1386"/>
      <c r="S9" s="915" t="s">
        <v>268</v>
      </c>
      <c r="T9" s="918"/>
      <c r="U9" s="919"/>
      <c r="V9" s="919"/>
      <c r="W9" s="919"/>
      <c r="X9" s="919"/>
      <c r="Y9" s="927"/>
      <c r="Z9" s="1401"/>
      <c r="AA9" s="1106"/>
      <c r="AB9" s="1106"/>
      <c r="AC9" s="1106"/>
      <c r="AD9" s="1106"/>
      <c r="AE9" s="1106"/>
      <c r="AF9" s="1106"/>
      <c r="AG9" s="1106"/>
    </row>
    <row r="10" spans="2:37" s="903" customFormat="1" ht="12" customHeight="1">
      <c r="B10" s="904"/>
      <c r="C10" s="904"/>
      <c r="D10" s="904"/>
      <c r="E10" s="904"/>
      <c r="F10" s="904"/>
      <c r="G10" s="904"/>
      <c r="H10" s="904"/>
      <c r="I10" s="1402" t="s">
        <v>802</v>
      </c>
      <c r="J10" s="1402"/>
      <c r="K10" s="1402"/>
      <c r="L10" s="1402"/>
      <c r="M10" s="1402"/>
      <c r="N10" s="1402"/>
      <c r="O10" s="1402"/>
      <c r="P10" s="1402"/>
      <c r="Q10" s="1402"/>
      <c r="R10" s="1402"/>
      <c r="S10" s="1402"/>
      <c r="T10" s="905"/>
      <c r="U10" s="906"/>
      <c r="V10" s="906"/>
      <c r="W10" s="906"/>
      <c r="X10" s="906"/>
      <c r="Y10" s="907"/>
      <c r="Z10" s="908"/>
      <c r="AA10" s="909"/>
      <c r="AB10" s="909"/>
      <c r="AC10" s="909"/>
      <c r="AD10" s="909"/>
      <c r="AE10" s="909"/>
      <c r="AF10" s="909"/>
      <c r="AG10" s="909"/>
    </row>
    <row r="11" spans="2:37" s="903" customFormat="1" ht="12" customHeight="1">
      <c r="B11" s="904"/>
      <c r="C11" s="904"/>
      <c r="D11" s="904"/>
      <c r="E11" s="904"/>
      <c r="F11" s="904"/>
      <c r="G11" s="904"/>
      <c r="H11" s="904"/>
      <c r="I11" s="1403" t="s">
        <v>835</v>
      </c>
      <c r="J11" s="1403"/>
      <c r="K11" s="1403"/>
      <c r="L11" s="1403"/>
      <c r="M11" s="1403"/>
      <c r="N11" s="1403"/>
      <c r="O11" s="1403"/>
      <c r="P11" s="1403"/>
      <c r="Q11" s="1403"/>
      <c r="R11" s="1403"/>
      <c r="S11" s="1403"/>
      <c r="T11" s="905"/>
      <c r="U11" s="906"/>
      <c r="V11" s="906"/>
      <c r="W11" s="906"/>
      <c r="X11" s="906"/>
      <c r="Y11" s="907"/>
      <c r="Z11" s="908"/>
      <c r="AA11" s="909"/>
      <c r="AB11" s="909"/>
      <c r="AC11" s="909"/>
      <c r="AD11" s="909"/>
      <c r="AE11" s="909"/>
      <c r="AF11" s="909"/>
      <c r="AG11" s="909"/>
    </row>
    <row r="12" spans="2:37" s="903" customFormat="1" ht="12" customHeight="1">
      <c r="B12" s="904"/>
      <c r="C12" s="904"/>
      <c r="D12" s="904"/>
      <c r="E12" s="904"/>
      <c r="F12" s="904"/>
      <c r="G12" s="904"/>
      <c r="H12" s="904"/>
      <c r="I12" s="1403" t="s">
        <v>803</v>
      </c>
      <c r="J12" s="1403"/>
      <c r="K12" s="1403"/>
      <c r="L12" s="1403"/>
      <c r="M12" s="1403"/>
      <c r="N12" s="1403"/>
      <c r="O12" s="1403"/>
      <c r="P12" s="1403"/>
      <c r="Q12" s="1403"/>
      <c r="R12" s="1403"/>
      <c r="S12" s="1403"/>
      <c r="T12" s="905"/>
      <c r="U12" s="906"/>
      <c r="V12" s="906"/>
      <c r="W12" s="906"/>
      <c r="X12" s="906"/>
      <c r="Y12" s="907"/>
      <c r="Z12" s="908"/>
      <c r="AA12" s="909"/>
      <c r="AB12" s="909"/>
      <c r="AC12" s="909"/>
      <c r="AD12" s="909"/>
      <c r="AE12" s="909"/>
      <c r="AF12" s="909"/>
      <c r="AG12" s="909"/>
    </row>
    <row r="13" spans="2:37" s="928" customFormat="1" ht="20.149999999999999" customHeight="1">
      <c r="B13" s="923"/>
      <c r="C13" s="923"/>
      <c r="D13" s="923"/>
      <c r="E13" s="923"/>
      <c r="F13" s="923"/>
      <c r="G13" s="923"/>
      <c r="H13" s="923"/>
      <c r="I13" s="923"/>
      <c r="J13" s="923"/>
      <c r="K13" s="923"/>
      <c r="L13" s="923"/>
      <c r="M13" s="923"/>
      <c r="N13" s="923"/>
      <c r="O13" s="923"/>
      <c r="P13" s="923"/>
      <c r="Q13" s="923"/>
      <c r="R13" s="923"/>
      <c r="S13" s="923"/>
      <c r="T13" s="1397"/>
      <c r="U13" s="1398"/>
      <c r="V13" s="1398"/>
      <c r="W13" s="1398"/>
      <c r="X13" s="1398"/>
      <c r="Y13" s="913"/>
      <c r="Z13" s="1106"/>
      <c r="AA13" s="1106"/>
      <c r="AB13" s="1106"/>
      <c r="AC13" s="1106"/>
      <c r="AD13" s="1106"/>
      <c r="AE13" s="1106"/>
      <c r="AF13" s="1106"/>
      <c r="AG13" s="1106"/>
      <c r="AH13" s="1395" t="s">
        <v>60</v>
      </c>
      <c r="AI13" s="1395"/>
    </row>
    <row r="14" spans="2:37" ht="25" customHeight="1">
      <c r="B14" s="917"/>
      <c r="C14" s="407"/>
      <c r="D14" s="407"/>
      <c r="E14" s="407"/>
      <c r="F14" s="407"/>
      <c r="G14" s="1233" t="s">
        <v>466</v>
      </c>
      <c r="H14" s="1343"/>
      <c r="I14" s="1343"/>
      <c r="J14" s="1343"/>
      <c r="K14" s="1343"/>
      <c r="L14" s="1343"/>
      <c r="M14" s="1343"/>
      <c r="N14" s="1343"/>
      <c r="O14" s="407"/>
      <c r="P14" s="407"/>
      <c r="Q14" s="407"/>
      <c r="R14" s="407"/>
      <c r="S14" s="407"/>
      <c r="T14" s="7"/>
      <c r="U14" s="7"/>
      <c r="V14" s="499"/>
      <c r="W14" s="500"/>
      <c r="X14" s="500"/>
      <c r="Y14" s="500"/>
      <c r="Z14" s="500"/>
      <c r="AA14" s="500"/>
      <c r="AB14" s="500"/>
      <c r="AC14" s="500"/>
      <c r="AD14" s="500"/>
      <c r="AE14" s="500"/>
      <c r="AF14" s="7"/>
      <c r="AG14" s="7"/>
      <c r="AH14" s="7"/>
      <c r="AI14" s="7"/>
      <c r="AJ14" s="7"/>
      <c r="AK14" s="7"/>
    </row>
    <row r="15" spans="2:37" ht="20.149999999999999" customHeight="1">
      <c r="B15" s="917"/>
      <c r="C15" s="407"/>
      <c r="D15" s="407"/>
      <c r="E15" s="407"/>
      <c r="F15" s="407"/>
      <c r="G15" s="407"/>
      <c r="H15" s="407"/>
      <c r="I15" s="298"/>
      <c r="J15" s="672"/>
      <c r="K15" s="930"/>
      <c r="L15" s="671"/>
      <c r="M15" s="914"/>
      <c r="N15" s="914"/>
      <c r="O15" s="407"/>
      <c r="P15" s="407"/>
      <c r="Q15" s="407"/>
      <c r="R15" s="407"/>
      <c r="S15" s="407"/>
      <c r="T15" s="7"/>
      <c r="U15" s="7"/>
      <c r="V15" s="500"/>
      <c r="W15" s="500"/>
      <c r="X15" s="500"/>
      <c r="Y15" s="500"/>
      <c r="Z15" s="500"/>
      <c r="AA15" s="500"/>
      <c r="AB15" s="500"/>
      <c r="AC15" s="500"/>
      <c r="AD15" s="500"/>
      <c r="AE15" s="500"/>
      <c r="AF15" s="7"/>
      <c r="AG15" s="7"/>
      <c r="AH15" s="7"/>
      <c r="AI15" s="7"/>
      <c r="AJ15" s="7"/>
      <c r="AK15" s="7"/>
    </row>
    <row r="16" spans="2:37" ht="20.149999999999999" customHeight="1">
      <c r="B16" s="674" t="s">
        <v>836</v>
      </c>
      <c r="C16" s="1559"/>
      <c r="D16" s="1560"/>
      <c r="E16" s="1560"/>
      <c r="F16" s="1560"/>
      <c r="G16" s="1561" t="s">
        <v>837</v>
      </c>
      <c r="H16" s="1562"/>
      <c r="I16" s="1562"/>
      <c r="J16" s="1562"/>
      <c r="K16" s="1562"/>
      <c r="L16" s="1562"/>
      <c r="M16" s="1562"/>
      <c r="N16" s="1562"/>
      <c r="O16" s="1562"/>
      <c r="P16" s="1562"/>
      <c r="Q16" s="1562"/>
      <c r="R16" s="1562"/>
      <c r="S16" s="1562"/>
      <c r="T16" s="7"/>
      <c r="U16" s="7"/>
      <c r="V16" s="663"/>
      <c r="W16" s="664"/>
      <c r="X16" s="664"/>
      <c r="Y16" s="664"/>
      <c r="Z16" s="664"/>
      <c r="AA16" s="665"/>
      <c r="AB16" s="665"/>
      <c r="AC16" s="665"/>
      <c r="AD16" s="665"/>
      <c r="AE16" s="665"/>
      <c r="AF16" s="7"/>
      <c r="AG16" s="7"/>
      <c r="AH16" s="7"/>
      <c r="AI16" s="7"/>
      <c r="AJ16" s="7"/>
      <c r="AK16" s="7"/>
    </row>
    <row r="17" spans="2:31" ht="20.149999999999999" customHeight="1" thickBot="1">
      <c r="B17" s="1563" t="s">
        <v>838</v>
      </c>
      <c r="C17" s="1564"/>
      <c r="D17" s="1564"/>
      <c r="E17" s="1564"/>
      <c r="F17" s="1564"/>
      <c r="G17" s="1564"/>
      <c r="H17" s="1564"/>
      <c r="I17" s="1564"/>
      <c r="J17" s="1564"/>
      <c r="K17" s="1564"/>
      <c r="L17" s="1564"/>
      <c r="M17" s="1564"/>
      <c r="N17" s="1564"/>
      <c r="O17" s="1564"/>
      <c r="P17" s="1564"/>
      <c r="Q17" s="1564"/>
      <c r="R17" s="1564"/>
      <c r="S17" s="1564"/>
      <c r="T17" s="7"/>
      <c r="U17" s="7"/>
      <c r="V17" s="1565" t="s">
        <v>487</v>
      </c>
      <c r="W17" s="1566"/>
      <c r="X17" s="1566"/>
      <c r="Y17" s="1566"/>
      <c r="Z17" s="1566"/>
      <c r="AA17" s="665"/>
      <c r="AB17" s="665"/>
      <c r="AC17" s="665"/>
      <c r="AD17" s="665"/>
      <c r="AE17" s="665"/>
    </row>
    <row r="18" spans="2:31" ht="23.15" customHeight="1">
      <c r="B18" s="1567" t="s">
        <v>839</v>
      </c>
      <c r="C18" s="1568"/>
      <c r="D18" s="1569"/>
      <c r="E18" s="1570">
        <f>各項目入力表!B3</f>
        <v>0</v>
      </c>
      <c r="F18" s="1570"/>
      <c r="G18" s="1570"/>
      <c r="H18" s="1570"/>
      <c r="I18" s="1570"/>
      <c r="J18" s="1570"/>
      <c r="K18" s="1570"/>
      <c r="L18" s="1570"/>
      <c r="M18" s="1570"/>
      <c r="N18" s="1570"/>
      <c r="O18" s="1570"/>
      <c r="P18" s="1570"/>
      <c r="Q18" s="1570"/>
      <c r="R18" s="1570"/>
      <c r="S18" s="1571"/>
      <c r="T18" s="7"/>
      <c r="U18" s="7"/>
      <c r="V18" s="1566"/>
      <c r="W18" s="1566"/>
      <c r="X18" s="1566"/>
      <c r="Y18" s="1566"/>
      <c r="Z18" s="1566"/>
      <c r="AA18" s="926"/>
      <c r="AB18" s="665"/>
      <c r="AC18" s="665"/>
      <c r="AD18" s="665"/>
      <c r="AE18" s="665"/>
    </row>
    <row r="19" spans="2:31" ht="20.149999999999999" customHeight="1">
      <c r="B19" s="1572" t="s">
        <v>480</v>
      </c>
      <c r="C19" s="1573"/>
      <c r="D19" s="1573"/>
      <c r="E19" s="1575" t="s">
        <v>840</v>
      </c>
      <c r="F19" s="1575"/>
      <c r="G19" s="1575"/>
      <c r="H19" s="1575"/>
      <c r="I19" s="1575"/>
      <c r="J19" s="1575"/>
      <c r="K19" s="1575"/>
      <c r="L19" s="1575"/>
      <c r="M19" s="1575"/>
      <c r="N19" s="1575"/>
      <c r="O19" s="1575"/>
      <c r="P19" s="1575"/>
      <c r="Q19" s="1575"/>
      <c r="R19" s="1575"/>
      <c r="S19" s="1576"/>
      <c r="T19" s="7"/>
      <c r="U19" s="626">
        <v>1</v>
      </c>
      <c r="V19" s="1566"/>
      <c r="W19" s="1566"/>
      <c r="X19" s="1566"/>
      <c r="Y19" s="1566"/>
      <c r="Z19" s="1566"/>
      <c r="AA19" s="926"/>
      <c r="AB19" s="665"/>
      <c r="AC19" s="665"/>
      <c r="AD19" s="665"/>
      <c r="AE19" s="665"/>
    </row>
    <row r="20" spans="2:31" ht="20.149999999999999" customHeight="1">
      <c r="B20" s="1574"/>
      <c r="C20" s="1573"/>
      <c r="D20" s="1573"/>
      <c r="E20" s="1575"/>
      <c r="F20" s="1575"/>
      <c r="G20" s="1575"/>
      <c r="H20" s="1575"/>
      <c r="I20" s="1575"/>
      <c r="J20" s="1575"/>
      <c r="K20" s="1575"/>
      <c r="L20" s="1575"/>
      <c r="M20" s="1575"/>
      <c r="N20" s="1575"/>
      <c r="O20" s="1575"/>
      <c r="P20" s="1575"/>
      <c r="Q20" s="1575"/>
      <c r="R20" s="1575"/>
      <c r="S20" s="1576"/>
      <c r="T20" s="7"/>
      <c r="U20" s="7"/>
      <c r="V20" s="1566"/>
      <c r="W20" s="1566"/>
      <c r="X20" s="1566"/>
      <c r="Y20" s="1566"/>
      <c r="Z20" s="1566"/>
      <c r="AA20" s="926"/>
      <c r="AB20" s="665"/>
      <c r="AC20" s="665"/>
      <c r="AD20" s="665"/>
      <c r="AE20" s="665"/>
    </row>
    <row r="21" spans="2:31" ht="12" customHeight="1">
      <c r="B21" s="1577" t="str">
        <f>IF(U19=1,"旧現場代理人",+IF(U19=2,"旧主任技術者",+IF(U19=3,"旧監理技術者",+IF(U19=4,"旧特例監理技術者",+IF(U19=5,"旧監理技術者補佐",+IF(U19=6,"旧専門技術者"))))))</f>
        <v>旧現場代理人</v>
      </c>
      <c r="C21" s="1578"/>
      <c r="D21" s="1578"/>
      <c r="E21" s="1580" t="s">
        <v>807</v>
      </c>
      <c r="F21" s="1580"/>
      <c r="G21" s="1581"/>
      <c r="H21" s="1581"/>
      <c r="I21" s="1581"/>
      <c r="J21" s="1581"/>
      <c r="K21" s="1581"/>
      <c r="L21" s="1581"/>
      <c r="M21" s="1581"/>
      <c r="N21" s="1581"/>
      <c r="O21" s="1581"/>
      <c r="P21" s="1581"/>
      <c r="Q21" s="1581"/>
      <c r="R21" s="1581"/>
      <c r="S21" s="1582"/>
      <c r="T21" s="7"/>
      <c r="U21" s="7"/>
      <c r="V21" s="1566"/>
      <c r="W21" s="1566"/>
      <c r="X21" s="1566"/>
      <c r="Y21" s="1566"/>
      <c r="Z21" s="1566"/>
      <c r="AA21" s="926"/>
      <c r="AB21" s="666"/>
      <c r="AC21" s="667"/>
      <c r="AD21" s="667"/>
      <c r="AE21" s="667"/>
    </row>
    <row r="22" spans="2:31" ht="25" customHeight="1">
      <c r="B22" s="1579"/>
      <c r="C22" s="1578"/>
      <c r="D22" s="1578"/>
      <c r="E22" s="1573" t="s">
        <v>469</v>
      </c>
      <c r="F22" s="1573"/>
      <c r="G22" s="1583">
        <f>IF(U19=1,各項目入力表!F6,+IF(U19=2,各項目入力表!F7,+IF(U19=3,各項目入力表!F7,+IF(U19=4,各項目入力表!F7,+IF(U19=5,各項目入力表!F9,+IF(U19=6,各項目入力表!F10))))))</f>
        <v>0</v>
      </c>
      <c r="H22" s="1583"/>
      <c r="I22" s="1583"/>
      <c r="J22" s="1583"/>
      <c r="K22" s="1583"/>
      <c r="L22" s="1583"/>
      <c r="M22" s="1583"/>
      <c r="N22" s="1583"/>
      <c r="O22" s="1583"/>
      <c r="P22" s="1583"/>
      <c r="Q22" s="1583"/>
      <c r="R22" s="1583"/>
      <c r="S22" s="1584"/>
      <c r="T22" s="7"/>
      <c r="U22" s="7"/>
      <c r="V22" s="1566"/>
      <c r="W22" s="1566"/>
      <c r="X22" s="1566"/>
      <c r="Y22" s="1566"/>
      <c r="Z22" s="1566"/>
      <c r="AA22" s="926"/>
      <c r="AB22" s="666"/>
      <c r="AC22" s="667"/>
      <c r="AD22" s="667"/>
      <c r="AE22" s="667"/>
    </row>
    <row r="23" spans="2:31" ht="12" customHeight="1">
      <c r="B23" s="1577" t="str">
        <f>IF(U19=1,"新現場代理人",+IF(U19=2,"新主任技術者",+IF(U19=3,"新監理技術者",+IF(U19=4,"新特例監理技術者",+IF(U19=5,"新監理技術者補佐",+IF(U19=6,"新専門技術者"))))))</f>
        <v>新現場代理人</v>
      </c>
      <c r="C23" s="1578"/>
      <c r="D23" s="1578"/>
      <c r="E23" s="1580" t="s">
        <v>807</v>
      </c>
      <c r="F23" s="1580"/>
      <c r="G23" s="1581"/>
      <c r="H23" s="1581"/>
      <c r="I23" s="1581"/>
      <c r="J23" s="1581"/>
      <c r="K23" s="1581"/>
      <c r="L23" s="1581"/>
      <c r="M23" s="1581"/>
      <c r="N23" s="1581"/>
      <c r="O23" s="1581"/>
      <c r="P23" s="1581"/>
      <c r="Q23" s="1581"/>
      <c r="R23" s="1581"/>
      <c r="S23" s="1582"/>
      <c r="T23" s="7"/>
      <c r="U23" s="7"/>
      <c r="V23" s="1566"/>
      <c r="W23" s="1566"/>
      <c r="X23" s="1566"/>
      <c r="Y23" s="1566"/>
      <c r="Z23" s="1566"/>
      <c r="AA23" s="926"/>
      <c r="AB23" s="666"/>
      <c r="AC23" s="668"/>
      <c r="AD23" s="667"/>
      <c r="AE23" s="667"/>
    </row>
    <row r="24" spans="2:31" ht="25" customHeight="1">
      <c r="B24" s="1579"/>
      <c r="C24" s="1578"/>
      <c r="D24" s="1578"/>
      <c r="E24" s="1573" t="s">
        <v>469</v>
      </c>
      <c r="F24" s="1573"/>
      <c r="G24" s="1583">
        <f>IF(U19=1,各項目入力表!F12,+IF(U19=2,各項目入力表!F13,+IF(U19=3,各項目入力表!F13,+IF(U19=4,各項目入力表!F13,+IF(U19=5,各項目入力表!F15,+IF(U19=6,各項目入力表!F16))))))</f>
        <v>0</v>
      </c>
      <c r="H24" s="1583"/>
      <c r="I24" s="1583"/>
      <c r="J24" s="1583"/>
      <c r="K24" s="1583"/>
      <c r="L24" s="1583"/>
      <c r="M24" s="1583"/>
      <c r="N24" s="1583"/>
      <c r="O24" s="1583"/>
      <c r="P24" s="1583"/>
      <c r="Q24" s="1583"/>
      <c r="R24" s="1583"/>
      <c r="S24" s="1584"/>
      <c r="T24" s="7"/>
      <c r="U24" s="7"/>
      <c r="V24" s="1566"/>
      <c r="W24" s="1566"/>
      <c r="X24" s="1566"/>
      <c r="Y24" s="1566"/>
      <c r="Z24" s="1566"/>
      <c r="AA24" s="926"/>
      <c r="AB24" s="666"/>
      <c r="AC24" s="668"/>
      <c r="AD24" s="667"/>
      <c r="AE24" s="667"/>
    </row>
    <row r="25" spans="2:31" ht="25" customHeight="1">
      <c r="B25" s="1579"/>
      <c r="C25" s="1578"/>
      <c r="D25" s="1578"/>
      <c r="E25" s="1573" t="s">
        <v>470</v>
      </c>
      <c r="F25" s="1573"/>
      <c r="G25" s="1585"/>
      <c r="H25" s="1585"/>
      <c r="I25" s="1585"/>
      <c r="J25" s="1585"/>
      <c r="K25" s="1585"/>
      <c r="L25" s="1585"/>
      <c r="M25" s="1585"/>
      <c r="N25" s="1585"/>
      <c r="O25" s="1585"/>
      <c r="P25" s="1585"/>
      <c r="Q25" s="1585"/>
      <c r="R25" s="1585"/>
      <c r="S25" s="1586"/>
      <c r="T25" s="7"/>
      <c r="U25" s="7"/>
      <c r="V25" s="1566"/>
      <c r="W25" s="1566"/>
      <c r="X25" s="1566"/>
      <c r="Y25" s="1566"/>
      <c r="Z25" s="1566"/>
      <c r="AA25" s="926"/>
      <c r="AB25" s="666"/>
      <c r="AC25" s="668"/>
      <c r="AD25" s="667"/>
      <c r="AE25" s="667"/>
    </row>
    <row r="26" spans="2:31" ht="25" customHeight="1">
      <c r="B26" s="1579"/>
      <c r="C26" s="1578"/>
      <c r="D26" s="1578"/>
      <c r="E26" s="1587" t="s">
        <v>841</v>
      </c>
      <c r="F26" s="1587"/>
      <c r="G26" s="1588"/>
      <c r="H26" s="999"/>
      <c r="I26" s="925" t="s">
        <v>842</v>
      </c>
      <c r="J26" s="1589"/>
      <c r="K26" s="1589"/>
      <c r="L26" s="925" t="s">
        <v>809</v>
      </c>
      <c r="M26" s="1589"/>
      <c r="N26" s="1590"/>
      <c r="O26" s="1591" t="str">
        <f>IF(U19=1,"",+IF(U19=2,"建設業法第７条第２号区分",+IF(U19=3,"建設業法第１５条第２号区分",+IF(U19=4,"建設業法第１５条第２号区分",+IF(U19=5,"建設業法第７条第２号区分",+IF(U19=6,"建設業法第７条第２号区分"))))))</f>
        <v/>
      </c>
      <c r="P26" s="1592"/>
      <c r="Q26" s="1592"/>
      <c r="R26" s="1592"/>
      <c r="S26" s="684"/>
      <c r="T26" s="7"/>
      <c r="U26" s="626" t="s">
        <v>815</v>
      </c>
      <c r="V26" s="1566"/>
      <c r="W26" s="1566"/>
      <c r="X26" s="1566"/>
      <c r="Y26" s="1566"/>
      <c r="Z26" s="1566"/>
      <c r="AA26" s="926"/>
      <c r="AB26" s="666"/>
      <c r="AC26" s="668"/>
      <c r="AD26" s="667"/>
      <c r="AE26" s="667"/>
    </row>
    <row r="27" spans="2:31" ht="16" customHeight="1">
      <c r="B27" s="1579"/>
      <c r="C27" s="1578"/>
      <c r="D27" s="1578"/>
      <c r="E27" s="1593" t="str">
        <f>IF(U19=1,"受注者が有する権限のうち、現場代理人に委任せず自ら行使しようとする権限（該当する場合のみ記載のこと）","法令による資格・免許の名称")</f>
        <v>受注者が有する権限のうち、現場代理人に委任せず自ら行使しようとする権限（該当する場合のみ記載のこと）</v>
      </c>
      <c r="F27" s="1594"/>
      <c r="G27" s="1594"/>
      <c r="H27" s="1594"/>
      <c r="I27" s="1594"/>
      <c r="J27" s="1594"/>
      <c r="K27" s="1594"/>
      <c r="L27" s="1594"/>
      <c r="M27" s="1594"/>
      <c r="N27" s="1594"/>
      <c r="O27" s="1594"/>
      <c r="P27" s="1594"/>
      <c r="Q27" s="1594"/>
      <c r="R27" s="1594"/>
      <c r="S27" s="1595"/>
      <c r="T27" s="7"/>
      <c r="U27" s="626" t="s">
        <v>843</v>
      </c>
      <c r="V27" s="926"/>
      <c r="W27" s="926"/>
      <c r="X27" s="926"/>
      <c r="Y27" s="926"/>
      <c r="Z27" s="926"/>
      <c r="AA27" s="926"/>
      <c r="AB27" s="666"/>
      <c r="AC27" s="668"/>
      <c r="AD27" s="667"/>
      <c r="AE27" s="667"/>
    </row>
    <row r="28" spans="2:31" ht="40" customHeight="1">
      <c r="B28" s="1579"/>
      <c r="C28" s="1578"/>
      <c r="D28" s="1578"/>
      <c r="E28" s="1596"/>
      <c r="F28" s="1597"/>
      <c r="G28" s="1597"/>
      <c r="H28" s="1597"/>
      <c r="I28" s="1597"/>
      <c r="J28" s="1597"/>
      <c r="K28" s="1597"/>
      <c r="L28" s="1597"/>
      <c r="M28" s="1597"/>
      <c r="N28" s="1597"/>
      <c r="O28" s="1597"/>
      <c r="P28" s="1597"/>
      <c r="Q28" s="1597"/>
      <c r="R28" s="1597"/>
      <c r="S28" s="1598"/>
      <c r="T28" s="7"/>
      <c r="U28" s="626" t="s">
        <v>821</v>
      </c>
      <c r="V28" s="926"/>
      <c r="W28" s="926"/>
      <c r="X28" s="926"/>
      <c r="Y28" s="926"/>
      <c r="Z28" s="926"/>
      <c r="AA28" s="926"/>
      <c r="AB28" s="666"/>
      <c r="AC28" s="668"/>
      <c r="AD28" s="667"/>
      <c r="AE28" s="667"/>
    </row>
    <row r="29" spans="2:31" ht="20.149999999999999" customHeight="1">
      <c r="B29" s="1599" t="s">
        <v>481</v>
      </c>
      <c r="C29" s="1600"/>
      <c r="D29" s="1430"/>
      <c r="E29" s="1581"/>
      <c r="F29" s="1581"/>
      <c r="G29" s="1581"/>
      <c r="H29" s="1581"/>
      <c r="I29" s="1581"/>
      <c r="J29" s="1581"/>
      <c r="K29" s="1581"/>
      <c r="L29" s="1581"/>
      <c r="M29" s="1581"/>
      <c r="N29" s="1581"/>
      <c r="O29" s="1581"/>
      <c r="P29" s="1581"/>
      <c r="Q29" s="1581"/>
      <c r="R29" s="1581"/>
      <c r="S29" s="1582"/>
      <c r="T29" s="7"/>
      <c r="U29" s="7"/>
      <c r="V29" s="1606" t="s">
        <v>490</v>
      </c>
      <c r="W29" s="1607"/>
      <c r="X29" s="1607"/>
      <c r="Y29" s="1607"/>
      <c r="Z29" s="1607"/>
      <c r="AA29" s="681"/>
      <c r="AB29" s="666"/>
      <c r="AC29" s="668"/>
      <c r="AD29" s="667"/>
      <c r="AE29" s="667"/>
    </row>
    <row r="30" spans="2:31" ht="20.149999999999999" customHeight="1">
      <c r="B30" s="1601"/>
      <c r="C30" s="1602"/>
      <c r="D30" s="1603"/>
      <c r="E30" s="1581"/>
      <c r="F30" s="1581"/>
      <c r="G30" s="1581"/>
      <c r="H30" s="1581"/>
      <c r="I30" s="1581"/>
      <c r="J30" s="1581"/>
      <c r="K30" s="1581"/>
      <c r="L30" s="1581"/>
      <c r="M30" s="1581"/>
      <c r="N30" s="1581"/>
      <c r="O30" s="1581"/>
      <c r="P30" s="1581"/>
      <c r="Q30" s="1581"/>
      <c r="R30" s="1581"/>
      <c r="S30" s="1582"/>
      <c r="T30" s="7"/>
      <c r="U30" s="7"/>
      <c r="V30" s="1607"/>
      <c r="W30" s="1607"/>
      <c r="X30" s="1607"/>
      <c r="Y30" s="1607"/>
      <c r="Z30" s="1607"/>
      <c r="AA30" s="681"/>
      <c r="AB30" s="666"/>
      <c r="AC30" s="668"/>
      <c r="AD30" s="667"/>
      <c r="AE30" s="667"/>
    </row>
    <row r="31" spans="2:31" ht="20.149999999999999" customHeight="1">
      <c r="B31" s="1609" t="s">
        <v>844</v>
      </c>
      <c r="C31" s="1610"/>
      <c r="D31" s="1611"/>
      <c r="E31" s="1581"/>
      <c r="F31" s="1581"/>
      <c r="G31" s="1581"/>
      <c r="H31" s="1581"/>
      <c r="I31" s="1581"/>
      <c r="J31" s="1581"/>
      <c r="K31" s="1581"/>
      <c r="L31" s="1581"/>
      <c r="M31" s="1581"/>
      <c r="N31" s="1581"/>
      <c r="O31" s="1581"/>
      <c r="P31" s="1581"/>
      <c r="Q31" s="1581"/>
      <c r="R31" s="1581"/>
      <c r="S31" s="1582"/>
      <c r="T31" s="7"/>
      <c r="U31" s="7"/>
      <c r="V31" s="1607"/>
      <c r="W31" s="1607"/>
      <c r="X31" s="1607"/>
      <c r="Y31" s="1607"/>
      <c r="Z31" s="1607"/>
      <c r="AA31" s="681"/>
      <c r="AB31" s="666"/>
      <c r="AC31" s="668"/>
      <c r="AD31" s="667"/>
      <c r="AE31" s="667"/>
    </row>
    <row r="32" spans="2:31" ht="20.149999999999999" customHeight="1">
      <c r="B32" s="1612"/>
      <c r="C32" s="1610"/>
      <c r="D32" s="1611"/>
      <c r="E32" s="1581"/>
      <c r="F32" s="1581"/>
      <c r="G32" s="1581"/>
      <c r="H32" s="1581"/>
      <c r="I32" s="1581"/>
      <c r="J32" s="1581"/>
      <c r="K32" s="1581"/>
      <c r="L32" s="1581"/>
      <c r="M32" s="1581"/>
      <c r="N32" s="1581"/>
      <c r="O32" s="1581"/>
      <c r="P32" s="1581"/>
      <c r="Q32" s="1581"/>
      <c r="R32" s="1581"/>
      <c r="S32" s="1582"/>
      <c r="T32" s="7"/>
      <c r="U32" s="7"/>
      <c r="V32" s="1607"/>
      <c r="W32" s="1607"/>
      <c r="X32" s="1607"/>
      <c r="Y32" s="1607"/>
      <c r="Z32" s="1607"/>
      <c r="AA32" s="681"/>
      <c r="AB32" s="666"/>
      <c r="AC32" s="668"/>
      <c r="AD32" s="667"/>
      <c r="AE32" s="667"/>
    </row>
    <row r="33" spans="2:37" ht="20.149999999999999" customHeight="1">
      <c r="B33" s="1612"/>
      <c r="C33" s="1610"/>
      <c r="D33" s="1611"/>
      <c r="E33" s="1581"/>
      <c r="F33" s="1581"/>
      <c r="G33" s="1581"/>
      <c r="H33" s="1581"/>
      <c r="I33" s="1581"/>
      <c r="J33" s="1581"/>
      <c r="K33" s="1581"/>
      <c r="L33" s="1581"/>
      <c r="M33" s="1581"/>
      <c r="N33" s="1581"/>
      <c r="O33" s="1581"/>
      <c r="P33" s="1581"/>
      <c r="Q33" s="1581"/>
      <c r="R33" s="1581"/>
      <c r="S33" s="1582"/>
      <c r="T33" s="7"/>
      <c r="U33" s="7"/>
      <c r="V33" s="1607"/>
      <c r="W33" s="1607"/>
      <c r="X33" s="1607"/>
      <c r="Y33" s="1607"/>
      <c r="Z33" s="1607"/>
      <c r="AA33" s="681"/>
      <c r="AB33" s="666"/>
      <c r="AC33" s="668"/>
      <c r="AD33" s="667"/>
      <c r="AE33" s="667"/>
      <c r="AF33" s="7"/>
      <c r="AG33" s="7"/>
      <c r="AH33" s="7"/>
      <c r="AI33" s="7"/>
      <c r="AJ33" s="7"/>
      <c r="AK33" s="7"/>
    </row>
    <row r="34" spans="2:37" ht="20.149999999999999" customHeight="1" thickBot="1">
      <c r="B34" s="1612"/>
      <c r="C34" s="1610"/>
      <c r="D34" s="1611"/>
      <c r="E34" s="1604"/>
      <c r="F34" s="1604"/>
      <c r="G34" s="1604"/>
      <c r="H34" s="1604"/>
      <c r="I34" s="1604"/>
      <c r="J34" s="1604"/>
      <c r="K34" s="1604"/>
      <c r="L34" s="1604"/>
      <c r="M34" s="1604"/>
      <c r="N34" s="1604"/>
      <c r="O34" s="1604"/>
      <c r="P34" s="1604"/>
      <c r="Q34" s="1604"/>
      <c r="R34" s="1604"/>
      <c r="S34" s="1605"/>
      <c r="T34" s="7"/>
      <c r="U34" s="7"/>
      <c r="V34" s="1607"/>
      <c r="W34" s="1607"/>
      <c r="X34" s="1607"/>
      <c r="Y34" s="1607"/>
      <c r="Z34" s="1607"/>
      <c r="AA34" s="681"/>
      <c r="AB34" s="665"/>
      <c r="AC34" s="665"/>
      <c r="AD34" s="665"/>
      <c r="AE34" s="665"/>
      <c r="AF34" s="7"/>
      <c r="AG34" s="7"/>
      <c r="AH34" s="7"/>
      <c r="AI34" s="7"/>
      <c r="AJ34" s="7"/>
      <c r="AK34" s="7"/>
    </row>
    <row r="35" spans="2:37" ht="159" customHeight="1" thickTop="1" thickBot="1">
      <c r="B35" s="1526" t="s">
        <v>485</v>
      </c>
      <c r="C35" s="1613"/>
      <c r="D35" s="1614"/>
      <c r="E35" s="1528" t="s">
        <v>845</v>
      </c>
      <c r="F35" s="1615"/>
      <c r="G35" s="1615"/>
      <c r="H35" s="1615"/>
      <c r="I35" s="1615"/>
      <c r="J35" s="1615"/>
      <c r="K35" s="1615"/>
      <c r="L35" s="1615"/>
      <c r="M35" s="1615"/>
      <c r="N35" s="1615"/>
      <c r="O35" s="1615"/>
      <c r="P35" s="1615"/>
      <c r="Q35" s="1615"/>
      <c r="R35" s="1615"/>
      <c r="S35" s="1616"/>
      <c r="T35" s="7"/>
      <c r="U35" s="7"/>
      <c r="V35" s="1607"/>
      <c r="W35" s="1607"/>
      <c r="X35" s="1607"/>
      <c r="Y35" s="1607"/>
      <c r="Z35" s="1607"/>
      <c r="AA35" s="7"/>
      <c r="AB35" s="7"/>
      <c r="AC35" s="7"/>
      <c r="AD35" s="7"/>
      <c r="AE35" s="7"/>
      <c r="AF35" s="7"/>
      <c r="AG35" s="7"/>
      <c r="AH35" s="7"/>
      <c r="AI35" s="7"/>
      <c r="AJ35" s="7"/>
      <c r="AK35" s="7"/>
    </row>
    <row r="36" spans="2:37" ht="115.5" customHeight="1">
      <c r="B36" s="17"/>
      <c r="C36" s="279"/>
      <c r="D36" s="18"/>
      <c r="E36" s="652"/>
      <c r="F36" s="652"/>
      <c r="G36" s="652"/>
      <c r="H36" s="652"/>
      <c r="I36" s="652"/>
      <c r="J36" s="652"/>
      <c r="K36" s="652"/>
      <c r="L36" s="652"/>
      <c r="M36" s="652"/>
      <c r="N36" s="652"/>
      <c r="O36" s="652"/>
      <c r="P36" s="652"/>
      <c r="Q36" s="652"/>
      <c r="R36" s="652"/>
      <c r="S36" s="652"/>
      <c r="T36" s="7"/>
      <c r="U36" s="7"/>
      <c r="V36" s="1608"/>
      <c r="W36" s="1608"/>
      <c r="X36" s="1608"/>
      <c r="Y36" s="1608"/>
      <c r="Z36" s="1608"/>
      <c r="AA36" s="7"/>
      <c r="AB36" s="7"/>
      <c r="AC36" s="7"/>
      <c r="AD36" s="7"/>
      <c r="AE36" s="7"/>
      <c r="AF36" s="7"/>
      <c r="AG36" s="7"/>
      <c r="AH36" s="7"/>
      <c r="AI36" s="7"/>
      <c r="AJ36" s="7"/>
      <c r="AK36" s="7"/>
    </row>
    <row r="37" spans="2:37" ht="12.75" hidden="1" customHeight="1">
      <c r="B37" s="7"/>
      <c r="C37" s="626" t="s">
        <v>823</v>
      </c>
      <c r="D37" s="8"/>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row>
    <row r="38" spans="2:37" hidden="1">
      <c r="B38" s="7"/>
      <c r="C38" s="626" t="s">
        <v>824</v>
      </c>
      <c r="D38" s="8"/>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row>
    <row r="39" spans="2:37" hidden="1">
      <c r="B39" s="7"/>
      <c r="C39" s="626" t="s">
        <v>846</v>
      </c>
      <c r="D39" s="8"/>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2:37" hidden="1">
      <c r="B40" s="7"/>
      <c r="C40" s="626" t="s">
        <v>847</v>
      </c>
      <c r="D40" s="8"/>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2:37" hidden="1">
      <c r="B41" s="7"/>
      <c r="C41" s="626" t="s">
        <v>848</v>
      </c>
      <c r="D41" s="8"/>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row>
    <row r="42" spans="2:37" hidden="1">
      <c r="B42" s="7"/>
      <c r="C42" s="626" t="s">
        <v>825</v>
      </c>
      <c r="D42" s="8"/>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row>
    <row r="43" spans="2:37" hidden="1">
      <c r="B43" s="7"/>
      <c r="C43" s="626" t="s">
        <v>849</v>
      </c>
      <c r="D43" s="8"/>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row>
    <row r="44" spans="2:37" hidden="1">
      <c r="B44" s="7"/>
      <c r="C44" s="626" t="s">
        <v>826</v>
      </c>
      <c r="D44" s="8"/>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row>
    <row r="45" spans="2:37" s="8" customFormat="1" ht="12" hidden="1">
      <c r="B45" s="7"/>
      <c r="C45" s="626" t="s">
        <v>827</v>
      </c>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row>
    <row r="46" spans="2:37" s="8" customFormat="1" ht="12" hidden="1">
      <c r="B46" s="7"/>
      <c r="C46" s="626" t="s">
        <v>828</v>
      </c>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row>
    <row r="47" spans="2:37" s="8" customFormat="1" ht="12" hidden="1">
      <c r="B47" s="7"/>
      <c r="C47" s="626" t="s">
        <v>829</v>
      </c>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row>
    <row r="48" spans="2:37" s="8" customFormat="1" ht="12" hidden="1">
      <c r="B48" s="7"/>
      <c r="C48" s="626" t="s">
        <v>830</v>
      </c>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row>
    <row r="49" spans="2:37" s="8" customFormat="1" ht="12" hidden="1">
      <c r="B49" s="7"/>
      <c r="C49" s="626" t="s">
        <v>850</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row>
    <row r="50" spans="2:37" s="8" customFormat="1" ht="12" hidden="1">
      <c r="B50" s="7"/>
      <c r="C50" s="626" t="s">
        <v>851</v>
      </c>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2:37" s="8" customFormat="1" ht="12" hidden="1">
      <c r="B51" s="7"/>
      <c r="C51" s="626" t="s">
        <v>831</v>
      </c>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2:37" s="8" customFormat="1" ht="12" hidden="1">
      <c r="B52" s="7"/>
      <c r="C52" s="626" t="s">
        <v>852</v>
      </c>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2:37" s="8" customFormat="1" ht="12" hidden="1">
      <c r="B53" s="7"/>
      <c r="C53" s="626" t="s">
        <v>832</v>
      </c>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2:37" s="8" customFormat="1" ht="12" hidden="1">
      <c r="B54" s="7"/>
      <c r="C54" s="626" t="s">
        <v>853</v>
      </c>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2:37" s="8" customFormat="1" ht="12" hidden="1">
      <c r="B55" s="7"/>
      <c r="C55" s="626" t="s">
        <v>833</v>
      </c>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2:37" s="8" customFormat="1" ht="12" hidden="1">
      <c r="B56" s="7"/>
      <c r="C56" s="626" t="s">
        <v>854</v>
      </c>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2:37" s="8" customFormat="1" ht="12" hidden="1">
      <c r="B57" s="7"/>
      <c r="C57" s="626" t="s">
        <v>834</v>
      </c>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row>
    <row r="58" spans="2:37" s="8" customFormat="1" ht="12" hidden="1">
      <c r="B58" s="7"/>
      <c r="C58" s="626" t="s">
        <v>855</v>
      </c>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row>
    <row r="59" spans="2:37" s="8" customFormat="1" ht="12" hidden="1">
      <c r="B59" s="7"/>
      <c r="C59" s="626" t="s">
        <v>856</v>
      </c>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row>
    <row r="60" spans="2:37" s="8" customFormat="1" ht="12" hidden="1">
      <c r="B60" s="7"/>
      <c r="C60" s="626" t="s">
        <v>857</v>
      </c>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row>
    <row r="61" spans="2:37" s="8" customFormat="1" ht="12" hidden="1">
      <c r="B61" s="7"/>
      <c r="C61" s="626" t="s">
        <v>858</v>
      </c>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row>
    <row r="62" spans="2:37" s="8" customFormat="1" ht="12" hidden="1">
      <c r="B62" s="7"/>
      <c r="C62" s="626" t="s">
        <v>859</v>
      </c>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row>
    <row r="63" spans="2:37">
      <c r="B63" s="7"/>
      <c r="C63" s="8"/>
      <c r="D63" s="8"/>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row>
  </sheetData>
  <sheetProtection sheet="1" selectLockedCells="1"/>
  <mergeCells count="54">
    <mergeCell ref="E27:S27"/>
    <mergeCell ref="E28:S28"/>
    <mergeCell ref="B29:D30"/>
    <mergeCell ref="E29:S34"/>
    <mergeCell ref="V29:Z36"/>
    <mergeCell ref="B31:D34"/>
    <mergeCell ref="B35:D35"/>
    <mergeCell ref="E35:S35"/>
    <mergeCell ref="E26:F26"/>
    <mergeCell ref="G26:H26"/>
    <mergeCell ref="J26:K26"/>
    <mergeCell ref="M26:N26"/>
    <mergeCell ref="O26:R26"/>
    <mergeCell ref="G23:S23"/>
    <mergeCell ref="E24:F24"/>
    <mergeCell ref="G24:S24"/>
    <mergeCell ref="E25:F25"/>
    <mergeCell ref="G25:S25"/>
    <mergeCell ref="G14:N14"/>
    <mergeCell ref="C16:F16"/>
    <mergeCell ref="G16:S16"/>
    <mergeCell ref="B17:S17"/>
    <mergeCell ref="V17:Z26"/>
    <mergeCell ref="B18:D18"/>
    <mergeCell ref="E18:S18"/>
    <mergeCell ref="B19:D20"/>
    <mergeCell ref="E19:S20"/>
    <mergeCell ref="B21:D22"/>
    <mergeCell ref="E21:F21"/>
    <mergeCell ref="G21:S21"/>
    <mergeCell ref="E22:F22"/>
    <mergeCell ref="G22:S22"/>
    <mergeCell ref="B23:D28"/>
    <mergeCell ref="E23:F23"/>
    <mergeCell ref="AH13:AI13"/>
    <mergeCell ref="I8:K8"/>
    <mergeCell ref="M8:S8"/>
    <mergeCell ref="T8:X8"/>
    <mergeCell ref="Z8:AG8"/>
    <mergeCell ref="I9:K9"/>
    <mergeCell ref="M9:R9"/>
    <mergeCell ref="Z9:AG9"/>
    <mergeCell ref="I10:S10"/>
    <mergeCell ref="I11:S11"/>
    <mergeCell ref="I12:S12"/>
    <mergeCell ref="T13:X13"/>
    <mergeCell ref="Z13:AG13"/>
    <mergeCell ref="I7:K7"/>
    <mergeCell ref="M7:S7"/>
    <mergeCell ref="B1:S1"/>
    <mergeCell ref="O2:S2"/>
    <mergeCell ref="AA2:AG2"/>
    <mergeCell ref="C4:D4"/>
    <mergeCell ref="C5:F5"/>
  </mergeCells>
  <phoneticPr fontId="3"/>
  <dataValidations disablePrompts="1" count="3">
    <dataValidation type="list" allowBlank="1" showInputMessage="1" showErrorMessage="1" sqref="S26" xr:uid="{00000000-0002-0000-0600-000000000000}">
      <formula1>$U$26:$U$28</formula1>
    </dataValidation>
    <dataValidation type="list" allowBlank="1" showInputMessage="1" showErrorMessage="1" sqref="AC23:AC33" xr:uid="{00000000-0002-0000-0600-000001000000}">
      <formula1>#REF!</formula1>
    </dataValidation>
    <dataValidation type="list" allowBlank="1" showInputMessage="1" showErrorMessage="1" sqref="J15" xr:uid="{00000000-0002-0000-0600-000002000000}">
      <formula1>$U$16:$U$18</formula1>
    </dataValidation>
  </dataValidations>
  <printOptions horizontalCentered="1"/>
  <pageMargins left="0.39370078740157483" right="0.39370078740157483" top="0.59055118110236227" bottom="0.59055118110236227" header="0.31496062992125984" footer="0.31496062992125984"/>
  <pageSetup paperSize="9" scale="99" orientation="portrait" r:id="rId1"/>
  <headerFooter alignWithMargins="0">
    <oddHeader>&amp;L&amp;"ＭＳ 明朝,標準"&amp;8&amp;K00-019第4号様式（第10条関係）</oddHeader>
    <oddFooter>&amp;R&amp;"ＭＳ 明朝,標準"&amp;8&amp;K00-020受注者⇒監督員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71393" r:id="rId4" name="Option Button 1">
              <controlPr defaultSize="0" autoFill="0" autoLine="0" autoPict="0">
                <anchor moveWithCells="1">
                  <from>
                    <xdr:col>4</xdr:col>
                    <xdr:colOff>50800</xdr:colOff>
                    <xdr:row>18</xdr:row>
                    <xdr:rowOff>50800</xdr:rowOff>
                  </from>
                  <to>
                    <xdr:col>4</xdr:col>
                    <xdr:colOff>266700</xdr:colOff>
                    <xdr:row>19</xdr:row>
                    <xdr:rowOff>38100</xdr:rowOff>
                  </to>
                </anchor>
              </controlPr>
            </control>
          </mc:Choice>
        </mc:AlternateContent>
        <mc:AlternateContent xmlns:mc="http://schemas.openxmlformats.org/markup-compatibility/2006">
          <mc:Choice Requires="x14">
            <control shapeId="571394" r:id="rId5" name="Option Button 2">
              <controlPr defaultSize="0" autoFill="0" autoLine="0" autoPict="0">
                <anchor moveWithCells="1">
                  <from>
                    <xdr:col>6</xdr:col>
                    <xdr:colOff>298450</xdr:colOff>
                    <xdr:row>18</xdr:row>
                    <xdr:rowOff>50800</xdr:rowOff>
                  </from>
                  <to>
                    <xdr:col>7</xdr:col>
                    <xdr:colOff>146050</xdr:colOff>
                    <xdr:row>19</xdr:row>
                    <xdr:rowOff>50800</xdr:rowOff>
                  </to>
                </anchor>
              </controlPr>
            </control>
          </mc:Choice>
        </mc:AlternateContent>
        <mc:AlternateContent xmlns:mc="http://schemas.openxmlformats.org/markup-compatibility/2006">
          <mc:Choice Requires="x14">
            <control shapeId="571395" r:id="rId6" name="Option Button 3">
              <controlPr defaultSize="0" autoFill="0" autoLine="0" autoPict="0">
                <anchor moveWithCells="1">
                  <from>
                    <xdr:col>9</xdr:col>
                    <xdr:colOff>184150</xdr:colOff>
                    <xdr:row>18</xdr:row>
                    <xdr:rowOff>50800</xdr:rowOff>
                  </from>
                  <to>
                    <xdr:col>10</xdr:col>
                    <xdr:colOff>31750</xdr:colOff>
                    <xdr:row>19</xdr:row>
                    <xdr:rowOff>50800</xdr:rowOff>
                  </to>
                </anchor>
              </controlPr>
            </control>
          </mc:Choice>
        </mc:AlternateContent>
        <mc:AlternateContent xmlns:mc="http://schemas.openxmlformats.org/markup-compatibility/2006">
          <mc:Choice Requires="x14">
            <control shapeId="571396" r:id="rId7" name="Option Button 4">
              <controlPr defaultSize="0" autoFill="0" autoLine="0" autoPict="0">
                <anchor moveWithCells="1">
                  <from>
                    <xdr:col>12</xdr:col>
                    <xdr:colOff>107950</xdr:colOff>
                    <xdr:row>18</xdr:row>
                    <xdr:rowOff>69850</xdr:rowOff>
                  </from>
                  <to>
                    <xdr:col>12</xdr:col>
                    <xdr:colOff>304800</xdr:colOff>
                    <xdr:row>19</xdr:row>
                    <xdr:rowOff>69850</xdr:rowOff>
                  </to>
                </anchor>
              </controlPr>
            </control>
          </mc:Choice>
        </mc:AlternateContent>
        <mc:AlternateContent xmlns:mc="http://schemas.openxmlformats.org/markup-compatibility/2006">
          <mc:Choice Requires="x14">
            <control shapeId="571397" r:id="rId8" name="Option Button 5">
              <controlPr defaultSize="0" autoFill="0" autoLine="0" autoPict="0">
                <anchor moveWithCells="1">
                  <from>
                    <xdr:col>4</xdr:col>
                    <xdr:colOff>38100</xdr:colOff>
                    <xdr:row>18</xdr:row>
                    <xdr:rowOff>222250</xdr:rowOff>
                  </from>
                  <to>
                    <xdr:col>4</xdr:col>
                    <xdr:colOff>260350</xdr:colOff>
                    <xdr:row>19</xdr:row>
                    <xdr:rowOff>222250</xdr:rowOff>
                  </to>
                </anchor>
              </controlPr>
            </control>
          </mc:Choice>
        </mc:AlternateContent>
        <mc:AlternateContent xmlns:mc="http://schemas.openxmlformats.org/markup-compatibility/2006">
          <mc:Choice Requires="x14">
            <control shapeId="571398" r:id="rId9" name="Option Button 6">
              <controlPr defaultSize="0" autoFill="0" autoLine="0" autoPict="0">
                <anchor moveWithCells="1">
                  <from>
                    <xdr:col>8</xdr:col>
                    <xdr:colOff>107950</xdr:colOff>
                    <xdr:row>18</xdr:row>
                    <xdr:rowOff>222250</xdr:rowOff>
                  </from>
                  <to>
                    <xdr:col>8</xdr:col>
                    <xdr:colOff>317500</xdr:colOff>
                    <xdr:row>19</xdr:row>
                    <xdr:rowOff>222250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B1:AG69"/>
  <sheetViews>
    <sheetView showZeros="0" view="pageBreakPreview" zoomScaleNormal="100" zoomScaleSheetLayoutView="100" workbookViewId="0">
      <selection activeCell="D16" sqref="D16:H17"/>
    </sheetView>
  </sheetViews>
  <sheetFormatPr defaultColWidth="9" defaultRowHeight="12"/>
  <cols>
    <col min="1" max="1" width="9" style="7"/>
    <col min="2" max="2" width="3.90625" style="7" customWidth="1"/>
    <col min="3" max="3" width="5.6328125" style="8" customWidth="1"/>
    <col min="4" max="4" width="5.08984375" style="8" customWidth="1"/>
    <col min="5" max="9" width="5.08984375" style="7" customWidth="1"/>
    <col min="10" max="17" width="3.6328125" style="7" customWidth="1"/>
    <col min="18" max="21" width="5.08984375" style="7" customWidth="1"/>
    <col min="22" max="22" width="16" style="7" customWidth="1"/>
    <col min="23" max="24" width="9" style="7" hidden="1" customWidth="1"/>
    <col min="25" max="253" width="9" style="7"/>
    <col min="254" max="254" width="0.90625" style="7" customWidth="1"/>
    <col min="255" max="255" width="15.6328125" style="7" customWidth="1"/>
    <col min="256" max="256" width="4.6328125" style="7" customWidth="1"/>
    <col min="257" max="257" width="8.6328125" style="7" customWidth="1"/>
    <col min="258" max="258" width="9.6328125" style="7" customWidth="1"/>
    <col min="259" max="259" width="4.6328125" style="7" customWidth="1"/>
    <col min="260" max="260" width="15.6328125" style="7" customWidth="1"/>
    <col min="261" max="261" width="10.6328125" style="7" customWidth="1"/>
    <col min="262" max="263" width="8.6328125" style="7" customWidth="1"/>
    <col min="264" max="265" width="0.90625" style="7" customWidth="1"/>
    <col min="266" max="509" width="9" style="7"/>
    <col min="510" max="510" width="0.90625" style="7" customWidth="1"/>
    <col min="511" max="511" width="15.6328125" style="7" customWidth="1"/>
    <col min="512" max="512" width="4.6328125" style="7" customWidth="1"/>
    <col min="513" max="513" width="8.6328125" style="7" customWidth="1"/>
    <col min="514" max="514" width="9.6328125" style="7" customWidth="1"/>
    <col min="515" max="515" width="4.6328125" style="7" customWidth="1"/>
    <col min="516" max="516" width="15.6328125" style="7" customWidth="1"/>
    <col min="517" max="517" width="10.6328125" style="7" customWidth="1"/>
    <col min="518" max="519" width="8.6328125" style="7" customWidth="1"/>
    <col min="520" max="521" width="0.90625" style="7" customWidth="1"/>
    <col min="522" max="765" width="9" style="7"/>
    <col min="766" max="766" width="0.90625" style="7" customWidth="1"/>
    <col min="767" max="767" width="15.6328125" style="7" customWidth="1"/>
    <col min="768" max="768" width="4.6328125" style="7" customWidth="1"/>
    <col min="769" max="769" width="8.6328125" style="7" customWidth="1"/>
    <col min="770" max="770" width="9.6328125" style="7" customWidth="1"/>
    <col min="771" max="771" width="4.6328125" style="7" customWidth="1"/>
    <col min="772" max="772" width="15.6328125" style="7" customWidth="1"/>
    <col min="773" max="773" width="10.6328125" style="7" customWidth="1"/>
    <col min="774" max="775" width="8.6328125" style="7" customWidth="1"/>
    <col min="776" max="777" width="0.90625" style="7" customWidth="1"/>
    <col min="778" max="1021" width="9" style="7"/>
    <col min="1022" max="1022" width="0.90625" style="7" customWidth="1"/>
    <col min="1023" max="1023" width="15.6328125" style="7" customWidth="1"/>
    <col min="1024" max="1024" width="4.6328125" style="7" customWidth="1"/>
    <col min="1025" max="1025" width="8.6328125" style="7" customWidth="1"/>
    <col min="1026" max="1026" width="9.6328125" style="7" customWidth="1"/>
    <col min="1027" max="1027" width="4.6328125" style="7" customWidth="1"/>
    <col min="1028" max="1028" width="15.6328125" style="7" customWidth="1"/>
    <col min="1029" max="1029" width="10.6328125" style="7" customWidth="1"/>
    <col min="1030" max="1031" width="8.6328125" style="7" customWidth="1"/>
    <col min="1032" max="1033" width="0.90625" style="7" customWidth="1"/>
    <col min="1034" max="1277" width="9" style="7"/>
    <col min="1278" max="1278" width="0.90625" style="7" customWidth="1"/>
    <col min="1279" max="1279" width="15.6328125" style="7" customWidth="1"/>
    <col min="1280" max="1280" width="4.6328125" style="7" customWidth="1"/>
    <col min="1281" max="1281" width="8.6328125" style="7" customWidth="1"/>
    <col min="1282" max="1282" width="9.6328125" style="7" customWidth="1"/>
    <col min="1283" max="1283" width="4.6328125" style="7" customWidth="1"/>
    <col min="1284" max="1284" width="15.6328125" style="7" customWidth="1"/>
    <col min="1285" max="1285" width="10.6328125" style="7" customWidth="1"/>
    <col min="1286" max="1287" width="8.6328125" style="7" customWidth="1"/>
    <col min="1288" max="1289" width="0.90625" style="7" customWidth="1"/>
    <col min="1290" max="1533" width="9" style="7"/>
    <col min="1534" max="1534" width="0.90625" style="7" customWidth="1"/>
    <col min="1535" max="1535" width="15.6328125" style="7" customWidth="1"/>
    <col min="1536" max="1536" width="4.6328125" style="7" customWidth="1"/>
    <col min="1537" max="1537" width="8.6328125" style="7" customWidth="1"/>
    <col min="1538" max="1538" width="9.6328125" style="7" customWidth="1"/>
    <col min="1539" max="1539" width="4.6328125" style="7" customWidth="1"/>
    <col min="1540" max="1540" width="15.6328125" style="7" customWidth="1"/>
    <col min="1541" max="1541" width="10.6328125" style="7" customWidth="1"/>
    <col min="1542" max="1543" width="8.6328125" style="7" customWidth="1"/>
    <col min="1544" max="1545" width="0.90625" style="7" customWidth="1"/>
    <col min="1546" max="1789" width="9" style="7"/>
    <col min="1790" max="1790" width="0.90625" style="7" customWidth="1"/>
    <col min="1791" max="1791" width="15.6328125" style="7" customWidth="1"/>
    <col min="1792" max="1792" width="4.6328125" style="7" customWidth="1"/>
    <col min="1793" max="1793" width="8.6328125" style="7" customWidth="1"/>
    <col min="1794" max="1794" width="9.6328125" style="7" customWidth="1"/>
    <col min="1795" max="1795" width="4.6328125" style="7" customWidth="1"/>
    <col min="1796" max="1796" width="15.6328125" style="7" customWidth="1"/>
    <col min="1797" max="1797" width="10.6328125" style="7" customWidth="1"/>
    <col min="1798" max="1799" width="8.6328125" style="7" customWidth="1"/>
    <col min="1800" max="1801" width="0.90625" style="7" customWidth="1"/>
    <col min="1802" max="2045" width="9" style="7"/>
    <col min="2046" max="2046" width="0.90625" style="7" customWidth="1"/>
    <col min="2047" max="2047" width="15.6328125" style="7" customWidth="1"/>
    <col min="2048" max="2048" width="4.6328125" style="7" customWidth="1"/>
    <col min="2049" max="2049" width="8.6328125" style="7" customWidth="1"/>
    <col min="2050" max="2050" width="9.6328125" style="7" customWidth="1"/>
    <col min="2051" max="2051" width="4.6328125" style="7" customWidth="1"/>
    <col min="2052" max="2052" width="15.6328125" style="7" customWidth="1"/>
    <col min="2053" max="2053" width="10.6328125" style="7" customWidth="1"/>
    <col min="2054" max="2055" width="8.6328125" style="7" customWidth="1"/>
    <col min="2056" max="2057" width="0.90625" style="7" customWidth="1"/>
    <col min="2058" max="2301" width="9" style="7"/>
    <col min="2302" max="2302" width="0.90625" style="7" customWidth="1"/>
    <col min="2303" max="2303" width="15.6328125" style="7" customWidth="1"/>
    <col min="2304" max="2304" width="4.6328125" style="7" customWidth="1"/>
    <col min="2305" max="2305" width="8.6328125" style="7" customWidth="1"/>
    <col min="2306" max="2306" width="9.6328125" style="7" customWidth="1"/>
    <col min="2307" max="2307" width="4.6328125" style="7" customWidth="1"/>
    <col min="2308" max="2308" width="15.6328125" style="7" customWidth="1"/>
    <col min="2309" max="2309" width="10.6328125" style="7" customWidth="1"/>
    <col min="2310" max="2311" width="8.6328125" style="7" customWidth="1"/>
    <col min="2312" max="2313" width="0.90625" style="7" customWidth="1"/>
    <col min="2314" max="2557" width="9" style="7"/>
    <col min="2558" max="2558" width="0.90625" style="7" customWidth="1"/>
    <col min="2559" max="2559" width="15.6328125" style="7" customWidth="1"/>
    <col min="2560" max="2560" width="4.6328125" style="7" customWidth="1"/>
    <col min="2561" max="2561" width="8.6328125" style="7" customWidth="1"/>
    <col min="2562" max="2562" width="9.6328125" style="7" customWidth="1"/>
    <col min="2563" max="2563" width="4.6328125" style="7" customWidth="1"/>
    <col min="2564" max="2564" width="15.6328125" style="7" customWidth="1"/>
    <col min="2565" max="2565" width="10.6328125" style="7" customWidth="1"/>
    <col min="2566" max="2567" width="8.6328125" style="7" customWidth="1"/>
    <col min="2568" max="2569" width="0.90625" style="7" customWidth="1"/>
    <col min="2570" max="2813" width="9" style="7"/>
    <col min="2814" max="2814" width="0.90625" style="7" customWidth="1"/>
    <col min="2815" max="2815" width="15.6328125" style="7" customWidth="1"/>
    <col min="2816" max="2816" width="4.6328125" style="7" customWidth="1"/>
    <col min="2817" max="2817" width="8.6328125" style="7" customWidth="1"/>
    <col min="2818" max="2818" width="9.6328125" style="7" customWidth="1"/>
    <col min="2819" max="2819" width="4.6328125" style="7" customWidth="1"/>
    <col min="2820" max="2820" width="15.6328125" style="7" customWidth="1"/>
    <col min="2821" max="2821" width="10.6328125" style="7" customWidth="1"/>
    <col min="2822" max="2823" width="8.6328125" style="7" customWidth="1"/>
    <col min="2824" max="2825" width="0.90625" style="7" customWidth="1"/>
    <col min="2826" max="3069" width="9" style="7"/>
    <col min="3070" max="3070" width="0.90625" style="7" customWidth="1"/>
    <col min="3071" max="3071" width="15.6328125" style="7" customWidth="1"/>
    <col min="3072" max="3072" width="4.6328125" style="7" customWidth="1"/>
    <col min="3073" max="3073" width="8.6328125" style="7" customWidth="1"/>
    <col min="3074" max="3074" width="9.6328125" style="7" customWidth="1"/>
    <col min="3075" max="3075" width="4.6328125" style="7" customWidth="1"/>
    <col min="3076" max="3076" width="15.6328125" style="7" customWidth="1"/>
    <col min="3077" max="3077" width="10.6328125" style="7" customWidth="1"/>
    <col min="3078" max="3079" width="8.6328125" style="7" customWidth="1"/>
    <col min="3080" max="3081" width="0.90625" style="7" customWidth="1"/>
    <col min="3082" max="3325" width="9" style="7"/>
    <col min="3326" max="3326" width="0.90625" style="7" customWidth="1"/>
    <col min="3327" max="3327" width="15.6328125" style="7" customWidth="1"/>
    <col min="3328" max="3328" width="4.6328125" style="7" customWidth="1"/>
    <col min="3329" max="3329" width="8.6328125" style="7" customWidth="1"/>
    <col min="3330" max="3330" width="9.6328125" style="7" customWidth="1"/>
    <col min="3331" max="3331" width="4.6328125" style="7" customWidth="1"/>
    <col min="3332" max="3332" width="15.6328125" style="7" customWidth="1"/>
    <col min="3333" max="3333" width="10.6328125" style="7" customWidth="1"/>
    <col min="3334" max="3335" width="8.6328125" style="7" customWidth="1"/>
    <col min="3336" max="3337" width="0.90625" style="7" customWidth="1"/>
    <col min="3338" max="3581" width="9" style="7"/>
    <col min="3582" max="3582" width="0.90625" style="7" customWidth="1"/>
    <col min="3583" max="3583" width="15.6328125" style="7" customWidth="1"/>
    <col min="3584" max="3584" width="4.6328125" style="7" customWidth="1"/>
    <col min="3585" max="3585" width="8.6328125" style="7" customWidth="1"/>
    <col min="3586" max="3586" width="9.6328125" style="7" customWidth="1"/>
    <col min="3587" max="3587" width="4.6328125" style="7" customWidth="1"/>
    <col min="3588" max="3588" width="15.6328125" style="7" customWidth="1"/>
    <col min="3589" max="3589" width="10.6328125" style="7" customWidth="1"/>
    <col min="3590" max="3591" width="8.6328125" style="7" customWidth="1"/>
    <col min="3592" max="3593" width="0.90625" style="7" customWidth="1"/>
    <col min="3594" max="3837" width="9" style="7"/>
    <col min="3838" max="3838" width="0.90625" style="7" customWidth="1"/>
    <col min="3839" max="3839" width="15.6328125" style="7" customWidth="1"/>
    <col min="3840" max="3840" width="4.6328125" style="7" customWidth="1"/>
    <col min="3841" max="3841" width="8.6328125" style="7" customWidth="1"/>
    <col min="3842" max="3842" width="9.6328125" style="7" customWidth="1"/>
    <col min="3843" max="3843" width="4.6328125" style="7" customWidth="1"/>
    <col min="3844" max="3844" width="15.6328125" style="7" customWidth="1"/>
    <col min="3845" max="3845" width="10.6328125" style="7" customWidth="1"/>
    <col min="3846" max="3847" width="8.6328125" style="7" customWidth="1"/>
    <col min="3848" max="3849" width="0.90625" style="7" customWidth="1"/>
    <col min="3850" max="4093" width="9" style="7"/>
    <col min="4094" max="4094" width="0.90625" style="7" customWidth="1"/>
    <col min="4095" max="4095" width="15.6328125" style="7" customWidth="1"/>
    <col min="4096" max="4096" width="4.6328125" style="7" customWidth="1"/>
    <col min="4097" max="4097" width="8.6328125" style="7" customWidth="1"/>
    <col min="4098" max="4098" width="9.6328125" style="7" customWidth="1"/>
    <col min="4099" max="4099" width="4.6328125" style="7" customWidth="1"/>
    <col min="4100" max="4100" width="15.6328125" style="7" customWidth="1"/>
    <col min="4101" max="4101" width="10.6328125" style="7" customWidth="1"/>
    <col min="4102" max="4103" width="8.6328125" style="7" customWidth="1"/>
    <col min="4104" max="4105" width="0.90625" style="7" customWidth="1"/>
    <col min="4106" max="4349" width="9" style="7"/>
    <col min="4350" max="4350" width="0.90625" style="7" customWidth="1"/>
    <col min="4351" max="4351" width="15.6328125" style="7" customWidth="1"/>
    <col min="4352" max="4352" width="4.6328125" style="7" customWidth="1"/>
    <col min="4353" max="4353" width="8.6328125" style="7" customWidth="1"/>
    <col min="4354" max="4354" width="9.6328125" style="7" customWidth="1"/>
    <col min="4355" max="4355" width="4.6328125" style="7" customWidth="1"/>
    <col min="4356" max="4356" width="15.6328125" style="7" customWidth="1"/>
    <col min="4357" max="4357" width="10.6328125" style="7" customWidth="1"/>
    <col min="4358" max="4359" width="8.6328125" style="7" customWidth="1"/>
    <col min="4360" max="4361" width="0.90625" style="7" customWidth="1"/>
    <col min="4362" max="4605" width="9" style="7"/>
    <col min="4606" max="4606" width="0.90625" style="7" customWidth="1"/>
    <col min="4607" max="4607" width="15.6328125" style="7" customWidth="1"/>
    <col min="4608" max="4608" width="4.6328125" style="7" customWidth="1"/>
    <col min="4609" max="4609" width="8.6328125" style="7" customWidth="1"/>
    <col min="4610" max="4610" width="9.6328125" style="7" customWidth="1"/>
    <col min="4611" max="4611" width="4.6328125" style="7" customWidth="1"/>
    <col min="4612" max="4612" width="15.6328125" style="7" customWidth="1"/>
    <col min="4613" max="4613" width="10.6328125" style="7" customWidth="1"/>
    <col min="4614" max="4615" width="8.6328125" style="7" customWidth="1"/>
    <col min="4616" max="4617" width="0.90625" style="7" customWidth="1"/>
    <col min="4618" max="4861" width="9" style="7"/>
    <col min="4862" max="4862" width="0.90625" style="7" customWidth="1"/>
    <col min="4863" max="4863" width="15.6328125" style="7" customWidth="1"/>
    <col min="4864" max="4864" width="4.6328125" style="7" customWidth="1"/>
    <col min="4865" max="4865" width="8.6328125" style="7" customWidth="1"/>
    <col min="4866" max="4866" width="9.6328125" style="7" customWidth="1"/>
    <col min="4867" max="4867" width="4.6328125" style="7" customWidth="1"/>
    <col min="4868" max="4868" width="15.6328125" style="7" customWidth="1"/>
    <col min="4869" max="4869" width="10.6328125" style="7" customWidth="1"/>
    <col min="4870" max="4871" width="8.6328125" style="7" customWidth="1"/>
    <col min="4872" max="4873" width="0.90625" style="7" customWidth="1"/>
    <col min="4874" max="5117" width="9" style="7"/>
    <col min="5118" max="5118" width="0.90625" style="7" customWidth="1"/>
    <col min="5119" max="5119" width="15.6328125" style="7" customWidth="1"/>
    <col min="5120" max="5120" width="4.6328125" style="7" customWidth="1"/>
    <col min="5121" max="5121" width="8.6328125" style="7" customWidth="1"/>
    <col min="5122" max="5122" width="9.6328125" style="7" customWidth="1"/>
    <col min="5123" max="5123" width="4.6328125" style="7" customWidth="1"/>
    <col min="5124" max="5124" width="15.6328125" style="7" customWidth="1"/>
    <col min="5125" max="5125" width="10.6328125" style="7" customWidth="1"/>
    <col min="5126" max="5127" width="8.6328125" style="7" customWidth="1"/>
    <col min="5128" max="5129" width="0.90625" style="7" customWidth="1"/>
    <col min="5130" max="5373" width="9" style="7"/>
    <col min="5374" max="5374" width="0.90625" style="7" customWidth="1"/>
    <col min="5375" max="5375" width="15.6328125" style="7" customWidth="1"/>
    <col min="5376" max="5376" width="4.6328125" style="7" customWidth="1"/>
    <col min="5377" max="5377" width="8.6328125" style="7" customWidth="1"/>
    <col min="5378" max="5378" width="9.6328125" style="7" customWidth="1"/>
    <col min="5379" max="5379" width="4.6328125" style="7" customWidth="1"/>
    <col min="5380" max="5380" width="15.6328125" style="7" customWidth="1"/>
    <col min="5381" max="5381" width="10.6328125" style="7" customWidth="1"/>
    <col min="5382" max="5383" width="8.6328125" style="7" customWidth="1"/>
    <col min="5384" max="5385" width="0.90625" style="7" customWidth="1"/>
    <col min="5386" max="5629" width="9" style="7"/>
    <col min="5630" max="5630" width="0.90625" style="7" customWidth="1"/>
    <col min="5631" max="5631" width="15.6328125" style="7" customWidth="1"/>
    <col min="5632" max="5632" width="4.6328125" style="7" customWidth="1"/>
    <col min="5633" max="5633" width="8.6328125" style="7" customWidth="1"/>
    <col min="5634" max="5634" width="9.6328125" style="7" customWidth="1"/>
    <col min="5635" max="5635" width="4.6328125" style="7" customWidth="1"/>
    <col min="5636" max="5636" width="15.6328125" style="7" customWidth="1"/>
    <col min="5637" max="5637" width="10.6328125" style="7" customWidth="1"/>
    <col min="5638" max="5639" width="8.6328125" style="7" customWidth="1"/>
    <col min="5640" max="5641" width="0.90625" style="7" customWidth="1"/>
    <col min="5642" max="5885" width="9" style="7"/>
    <col min="5886" max="5886" width="0.90625" style="7" customWidth="1"/>
    <col min="5887" max="5887" width="15.6328125" style="7" customWidth="1"/>
    <col min="5888" max="5888" width="4.6328125" style="7" customWidth="1"/>
    <col min="5889" max="5889" width="8.6328125" style="7" customWidth="1"/>
    <col min="5890" max="5890" width="9.6328125" style="7" customWidth="1"/>
    <col min="5891" max="5891" width="4.6328125" style="7" customWidth="1"/>
    <col min="5892" max="5892" width="15.6328125" style="7" customWidth="1"/>
    <col min="5893" max="5893" width="10.6328125" style="7" customWidth="1"/>
    <col min="5894" max="5895" width="8.6328125" style="7" customWidth="1"/>
    <col min="5896" max="5897" width="0.90625" style="7" customWidth="1"/>
    <col min="5898" max="6141" width="9" style="7"/>
    <col min="6142" max="6142" width="0.90625" style="7" customWidth="1"/>
    <col min="6143" max="6143" width="15.6328125" style="7" customWidth="1"/>
    <col min="6144" max="6144" width="4.6328125" style="7" customWidth="1"/>
    <col min="6145" max="6145" width="8.6328125" style="7" customWidth="1"/>
    <col min="6146" max="6146" width="9.6328125" style="7" customWidth="1"/>
    <col min="6147" max="6147" width="4.6328125" style="7" customWidth="1"/>
    <col min="6148" max="6148" width="15.6328125" style="7" customWidth="1"/>
    <col min="6149" max="6149" width="10.6328125" style="7" customWidth="1"/>
    <col min="6150" max="6151" width="8.6328125" style="7" customWidth="1"/>
    <col min="6152" max="6153" width="0.90625" style="7" customWidth="1"/>
    <col min="6154" max="6397" width="9" style="7"/>
    <col min="6398" max="6398" width="0.90625" style="7" customWidth="1"/>
    <col min="6399" max="6399" width="15.6328125" style="7" customWidth="1"/>
    <col min="6400" max="6400" width="4.6328125" style="7" customWidth="1"/>
    <col min="6401" max="6401" width="8.6328125" style="7" customWidth="1"/>
    <col min="6402" max="6402" width="9.6328125" style="7" customWidth="1"/>
    <col min="6403" max="6403" width="4.6328125" style="7" customWidth="1"/>
    <col min="6404" max="6404" width="15.6328125" style="7" customWidth="1"/>
    <col min="6405" max="6405" width="10.6328125" style="7" customWidth="1"/>
    <col min="6406" max="6407" width="8.6328125" style="7" customWidth="1"/>
    <col min="6408" max="6409" width="0.90625" style="7" customWidth="1"/>
    <col min="6410" max="6653" width="9" style="7"/>
    <col min="6654" max="6654" width="0.90625" style="7" customWidth="1"/>
    <col min="6655" max="6655" width="15.6328125" style="7" customWidth="1"/>
    <col min="6656" max="6656" width="4.6328125" style="7" customWidth="1"/>
    <col min="6657" max="6657" width="8.6328125" style="7" customWidth="1"/>
    <col min="6658" max="6658" width="9.6328125" style="7" customWidth="1"/>
    <col min="6659" max="6659" width="4.6328125" style="7" customWidth="1"/>
    <col min="6660" max="6660" width="15.6328125" style="7" customWidth="1"/>
    <col min="6661" max="6661" width="10.6328125" style="7" customWidth="1"/>
    <col min="6662" max="6663" width="8.6328125" style="7" customWidth="1"/>
    <col min="6664" max="6665" width="0.90625" style="7" customWidth="1"/>
    <col min="6666" max="6909" width="9" style="7"/>
    <col min="6910" max="6910" width="0.90625" style="7" customWidth="1"/>
    <col min="6911" max="6911" width="15.6328125" style="7" customWidth="1"/>
    <col min="6912" max="6912" width="4.6328125" style="7" customWidth="1"/>
    <col min="6913" max="6913" width="8.6328125" style="7" customWidth="1"/>
    <col min="6914" max="6914" width="9.6328125" style="7" customWidth="1"/>
    <col min="6915" max="6915" width="4.6328125" style="7" customWidth="1"/>
    <col min="6916" max="6916" width="15.6328125" style="7" customWidth="1"/>
    <col min="6917" max="6917" width="10.6328125" style="7" customWidth="1"/>
    <col min="6918" max="6919" width="8.6328125" style="7" customWidth="1"/>
    <col min="6920" max="6921" width="0.90625" style="7" customWidth="1"/>
    <col min="6922" max="7165" width="9" style="7"/>
    <col min="7166" max="7166" width="0.90625" style="7" customWidth="1"/>
    <col min="7167" max="7167" width="15.6328125" style="7" customWidth="1"/>
    <col min="7168" max="7168" width="4.6328125" style="7" customWidth="1"/>
    <col min="7169" max="7169" width="8.6328125" style="7" customWidth="1"/>
    <col min="7170" max="7170" width="9.6328125" style="7" customWidth="1"/>
    <col min="7171" max="7171" width="4.6328125" style="7" customWidth="1"/>
    <col min="7172" max="7172" width="15.6328125" style="7" customWidth="1"/>
    <col min="7173" max="7173" width="10.6328125" style="7" customWidth="1"/>
    <col min="7174" max="7175" width="8.6328125" style="7" customWidth="1"/>
    <col min="7176" max="7177" width="0.90625" style="7" customWidth="1"/>
    <col min="7178" max="7421" width="9" style="7"/>
    <col min="7422" max="7422" width="0.90625" style="7" customWidth="1"/>
    <col min="7423" max="7423" width="15.6328125" style="7" customWidth="1"/>
    <col min="7424" max="7424" width="4.6328125" style="7" customWidth="1"/>
    <col min="7425" max="7425" width="8.6328125" style="7" customWidth="1"/>
    <col min="7426" max="7426" width="9.6328125" style="7" customWidth="1"/>
    <col min="7427" max="7427" width="4.6328125" style="7" customWidth="1"/>
    <col min="7428" max="7428" width="15.6328125" style="7" customWidth="1"/>
    <col min="7429" max="7429" width="10.6328125" style="7" customWidth="1"/>
    <col min="7430" max="7431" width="8.6328125" style="7" customWidth="1"/>
    <col min="7432" max="7433" width="0.90625" style="7" customWidth="1"/>
    <col min="7434" max="7677" width="9" style="7"/>
    <col min="7678" max="7678" width="0.90625" style="7" customWidth="1"/>
    <col min="7679" max="7679" width="15.6328125" style="7" customWidth="1"/>
    <col min="7680" max="7680" width="4.6328125" style="7" customWidth="1"/>
    <col min="7681" max="7681" width="8.6328125" style="7" customWidth="1"/>
    <col min="7682" max="7682" width="9.6328125" style="7" customWidth="1"/>
    <col min="7683" max="7683" width="4.6328125" style="7" customWidth="1"/>
    <col min="7684" max="7684" width="15.6328125" style="7" customWidth="1"/>
    <col min="7685" max="7685" width="10.6328125" style="7" customWidth="1"/>
    <col min="7686" max="7687" width="8.6328125" style="7" customWidth="1"/>
    <col min="7688" max="7689" width="0.90625" style="7" customWidth="1"/>
    <col min="7690" max="7933" width="9" style="7"/>
    <col min="7934" max="7934" width="0.90625" style="7" customWidth="1"/>
    <col min="7935" max="7935" width="15.6328125" style="7" customWidth="1"/>
    <col min="7936" max="7936" width="4.6328125" style="7" customWidth="1"/>
    <col min="7937" max="7937" width="8.6328125" style="7" customWidth="1"/>
    <col min="7938" max="7938" width="9.6328125" style="7" customWidth="1"/>
    <col min="7939" max="7939" width="4.6328125" style="7" customWidth="1"/>
    <col min="7940" max="7940" width="15.6328125" style="7" customWidth="1"/>
    <col min="7941" max="7941" width="10.6328125" style="7" customWidth="1"/>
    <col min="7942" max="7943" width="8.6328125" style="7" customWidth="1"/>
    <col min="7944" max="7945" width="0.90625" style="7" customWidth="1"/>
    <col min="7946" max="8189" width="9" style="7"/>
    <col min="8190" max="8190" width="0.90625" style="7" customWidth="1"/>
    <col min="8191" max="8191" width="15.6328125" style="7" customWidth="1"/>
    <col min="8192" max="8192" width="4.6328125" style="7" customWidth="1"/>
    <col min="8193" max="8193" width="8.6328125" style="7" customWidth="1"/>
    <col min="8194" max="8194" width="9.6328125" style="7" customWidth="1"/>
    <col min="8195" max="8195" width="4.6328125" style="7" customWidth="1"/>
    <col min="8196" max="8196" width="15.6328125" style="7" customWidth="1"/>
    <col min="8197" max="8197" width="10.6328125" style="7" customWidth="1"/>
    <col min="8198" max="8199" width="8.6328125" style="7" customWidth="1"/>
    <col min="8200" max="8201" width="0.90625" style="7" customWidth="1"/>
    <col min="8202" max="8445" width="9" style="7"/>
    <col min="8446" max="8446" width="0.90625" style="7" customWidth="1"/>
    <col min="8447" max="8447" width="15.6328125" style="7" customWidth="1"/>
    <col min="8448" max="8448" width="4.6328125" style="7" customWidth="1"/>
    <col min="8449" max="8449" width="8.6328125" style="7" customWidth="1"/>
    <col min="8450" max="8450" width="9.6328125" style="7" customWidth="1"/>
    <col min="8451" max="8451" width="4.6328125" style="7" customWidth="1"/>
    <col min="8452" max="8452" width="15.6328125" style="7" customWidth="1"/>
    <col min="8453" max="8453" width="10.6328125" style="7" customWidth="1"/>
    <col min="8454" max="8455" width="8.6328125" style="7" customWidth="1"/>
    <col min="8456" max="8457" width="0.90625" style="7" customWidth="1"/>
    <col min="8458" max="8701" width="9" style="7"/>
    <col min="8702" max="8702" width="0.90625" style="7" customWidth="1"/>
    <col min="8703" max="8703" width="15.6328125" style="7" customWidth="1"/>
    <col min="8704" max="8704" width="4.6328125" style="7" customWidth="1"/>
    <col min="8705" max="8705" width="8.6328125" style="7" customWidth="1"/>
    <col min="8706" max="8706" width="9.6328125" style="7" customWidth="1"/>
    <col min="8707" max="8707" width="4.6328125" style="7" customWidth="1"/>
    <col min="8708" max="8708" width="15.6328125" style="7" customWidth="1"/>
    <col min="8709" max="8709" width="10.6328125" style="7" customWidth="1"/>
    <col min="8710" max="8711" width="8.6328125" style="7" customWidth="1"/>
    <col min="8712" max="8713" width="0.90625" style="7" customWidth="1"/>
    <col min="8714" max="8957" width="9" style="7"/>
    <col min="8958" max="8958" width="0.90625" style="7" customWidth="1"/>
    <col min="8959" max="8959" width="15.6328125" style="7" customWidth="1"/>
    <col min="8960" max="8960" width="4.6328125" style="7" customWidth="1"/>
    <col min="8961" max="8961" width="8.6328125" style="7" customWidth="1"/>
    <col min="8962" max="8962" width="9.6328125" style="7" customWidth="1"/>
    <col min="8963" max="8963" width="4.6328125" style="7" customWidth="1"/>
    <col min="8964" max="8964" width="15.6328125" style="7" customWidth="1"/>
    <col min="8965" max="8965" width="10.6328125" style="7" customWidth="1"/>
    <col min="8966" max="8967" width="8.6328125" style="7" customWidth="1"/>
    <col min="8968" max="8969" width="0.90625" style="7" customWidth="1"/>
    <col min="8970" max="9213" width="9" style="7"/>
    <col min="9214" max="9214" width="0.90625" style="7" customWidth="1"/>
    <col min="9215" max="9215" width="15.6328125" style="7" customWidth="1"/>
    <col min="9216" max="9216" width="4.6328125" style="7" customWidth="1"/>
    <col min="9217" max="9217" width="8.6328125" style="7" customWidth="1"/>
    <col min="9218" max="9218" width="9.6328125" style="7" customWidth="1"/>
    <col min="9219" max="9219" width="4.6328125" style="7" customWidth="1"/>
    <col min="9220" max="9220" width="15.6328125" style="7" customWidth="1"/>
    <col min="9221" max="9221" width="10.6328125" style="7" customWidth="1"/>
    <col min="9222" max="9223" width="8.6328125" style="7" customWidth="1"/>
    <col min="9224" max="9225" width="0.90625" style="7" customWidth="1"/>
    <col min="9226" max="9469" width="9" style="7"/>
    <col min="9470" max="9470" width="0.90625" style="7" customWidth="1"/>
    <col min="9471" max="9471" width="15.6328125" style="7" customWidth="1"/>
    <col min="9472" max="9472" width="4.6328125" style="7" customWidth="1"/>
    <col min="9473" max="9473" width="8.6328125" style="7" customWidth="1"/>
    <col min="9474" max="9474" width="9.6328125" style="7" customWidth="1"/>
    <col min="9475" max="9475" width="4.6328125" style="7" customWidth="1"/>
    <col min="9476" max="9476" width="15.6328125" style="7" customWidth="1"/>
    <col min="9477" max="9477" width="10.6328125" style="7" customWidth="1"/>
    <col min="9478" max="9479" width="8.6328125" style="7" customWidth="1"/>
    <col min="9480" max="9481" width="0.90625" style="7" customWidth="1"/>
    <col min="9482" max="9725" width="9" style="7"/>
    <col min="9726" max="9726" width="0.90625" style="7" customWidth="1"/>
    <col min="9727" max="9727" width="15.6328125" style="7" customWidth="1"/>
    <col min="9728" max="9728" width="4.6328125" style="7" customWidth="1"/>
    <col min="9729" max="9729" width="8.6328125" style="7" customWidth="1"/>
    <col min="9730" max="9730" width="9.6328125" style="7" customWidth="1"/>
    <col min="9731" max="9731" width="4.6328125" style="7" customWidth="1"/>
    <col min="9732" max="9732" width="15.6328125" style="7" customWidth="1"/>
    <col min="9733" max="9733" width="10.6328125" style="7" customWidth="1"/>
    <col min="9734" max="9735" width="8.6328125" style="7" customWidth="1"/>
    <col min="9736" max="9737" width="0.90625" style="7" customWidth="1"/>
    <col min="9738" max="9981" width="9" style="7"/>
    <col min="9982" max="9982" width="0.90625" style="7" customWidth="1"/>
    <col min="9983" max="9983" width="15.6328125" style="7" customWidth="1"/>
    <col min="9984" max="9984" width="4.6328125" style="7" customWidth="1"/>
    <col min="9985" max="9985" width="8.6328125" style="7" customWidth="1"/>
    <col min="9986" max="9986" width="9.6328125" style="7" customWidth="1"/>
    <col min="9987" max="9987" width="4.6328125" style="7" customWidth="1"/>
    <col min="9988" max="9988" width="15.6328125" style="7" customWidth="1"/>
    <col min="9989" max="9989" width="10.6328125" style="7" customWidth="1"/>
    <col min="9990" max="9991" width="8.6328125" style="7" customWidth="1"/>
    <col min="9992" max="9993" width="0.90625" style="7" customWidth="1"/>
    <col min="9994" max="10237" width="9" style="7"/>
    <col min="10238" max="10238" width="0.90625" style="7" customWidth="1"/>
    <col min="10239" max="10239" width="15.6328125" style="7" customWidth="1"/>
    <col min="10240" max="10240" width="4.6328125" style="7" customWidth="1"/>
    <col min="10241" max="10241" width="8.6328125" style="7" customWidth="1"/>
    <col min="10242" max="10242" width="9.6328125" style="7" customWidth="1"/>
    <col min="10243" max="10243" width="4.6328125" style="7" customWidth="1"/>
    <col min="10244" max="10244" width="15.6328125" style="7" customWidth="1"/>
    <col min="10245" max="10245" width="10.6328125" style="7" customWidth="1"/>
    <col min="10246" max="10247" width="8.6328125" style="7" customWidth="1"/>
    <col min="10248" max="10249" width="0.90625" style="7" customWidth="1"/>
    <col min="10250" max="10493" width="9" style="7"/>
    <col min="10494" max="10494" width="0.90625" style="7" customWidth="1"/>
    <col min="10495" max="10495" width="15.6328125" style="7" customWidth="1"/>
    <col min="10496" max="10496" width="4.6328125" style="7" customWidth="1"/>
    <col min="10497" max="10497" width="8.6328125" style="7" customWidth="1"/>
    <col min="10498" max="10498" width="9.6328125" style="7" customWidth="1"/>
    <col min="10499" max="10499" width="4.6328125" style="7" customWidth="1"/>
    <col min="10500" max="10500" width="15.6328125" style="7" customWidth="1"/>
    <col min="10501" max="10501" width="10.6328125" style="7" customWidth="1"/>
    <col min="10502" max="10503" width="8.6328125" style="7" customWidth="1"/>
    <col min="10504" max="10505" width="0.90625" style="7" customWidth="1"/>
    <col min="10506" max="10749" width="9" style="7"/>
    <col min="10750" max="10750" width="0.90625" style="7" customWidth="1"/>
    <col min="10751" max="10751" width="15.6328125" style="7" customWidth="1"/>
    <col min="10752" max="10752" width="4.6328125" style="7" customWidth="1"/>
    <col min="10753" max="10753" width="8.6328125" style="7" customWidth="1"/>
    <col min="10754" max="10754" width="9.6328125" style="7" customWidth="1"/>
    <col min="10755" max="10755" width="4.6328125" style="7" customWidth="1"/>
    <col min="10756" max="10756" width="15.6328125" style="7" customWidth="1"/>
    <col min="10757" max="10757" width="10.6328125" style="7" customWidth="1"/>
    <col min="10758" max="10759" width="8.6328125" style="7" customWidth="1"/>
    <col min="10760" max="10761" width="0.90625" style="7" customWidth="1"/>
    <col min="10762" max="11005" width="9" style="7"/>
    <col min="11006" max="11006" width="0.90625" style="7" customWidth="1"/>
    <col min="11007" max="11007" width="15.6328125" style="7" customWidth="1"/>
    <col min="11008" max="11008" width="4.6328125" style="7" customWidth="1"/>
    <col min="11009" max="11009" width="8.6328125" style="7" customWidth="1"/>
    <col min="11010" max="11010" width="9.6328125" style="7" customWidth="1"/>
    <col min="11011" max="11011" width="4.6328125" style="7" customWidth="1"/>
    <col min="11012" max="11012" width="15.6328125" style="7" customWidth="1"/>
    <col min="11013" max="11013" width="10.6328125" style="7" customWidth="1"/>
    <col min="11014" max="11015" width="8.6328125" style="7" customWidth="1"/>
    <col min="11016" max="11017" width="0.90625" style="7" customWidth="1"/>
    <col min="11018" max="11261" width="9" style="7"/>
    <col min="11262" max="11262" width="0.90625" style="7" customWidth="1"/>
    <col min="11263" max="11263" width="15.6328125" style="7" customWidth="1"/>
    <col min="11264" max="11264" width="4.6328125" style="7" customWidth="1"/>
    <col min="11265" max="11265" width="8.6328125" style="7" customWidth="1"/>
    <col min="11266" max="11266" width="9.6328125" style="7" customWidth="1"/>
    <col min="11267" max="11267" width="4.6328125" style="7" customWidth="1"/>
    <col min="11268" max="11268" width="15.6328125" style="7" customWidth="1"/>
    <col min="11269" max="11269" width="10.6328125" style="7" customWidth="1"/>
    <col min="11270" max="11271" width="8.6328125" style="7" customWidth="1"/>
    <col min="11272" max="11273" width="0.90625" style="7" customWidth="1"/>
    <col min="11274" max="11517" width="9" style="7"/>
    <col min="11518" max="11518" width="0.90625" style="7" customWidth="1"/>
    <col min="11519" max="11519" width="15.6328125" style="7" customWidth="1"/>
    <col min="11520" max="11520" width="4.6328125" style="7" customWidth="1"/>
    <col min="11521" max="11521" width="8.6328125" style="7" customWidth="1"/>
    <col min="11522" max="11522" width="9.6328125" style="7" customWidth="1"/>
    <col min="11523" max="11523" width="4.6328125" style="7" customWidth="1"/>
    <col min="11524" max="11524" width="15.6328125" style="7" customWidth="1"/>
    <col min="11525" max="11525" width="10.6328125" style="7" customWidth="1"/>
    <col min="11526" max="11527" width="8.6328125" style="7" customWidth="1"/>
    <col min="11528" max="11529" width="0.90625" style="7" customWidth="1"/>
    <col min="11530" max="11773" width="9" style="7"/>
    <col min="11774" max="11774" width="0.90625" style="7" customWidth="1"/>
    <col min="11775" max="11775" width="15.6328125" style="7" customWidth="1"/>
    <col min="11776" max="11776" width="4.6328125" style="7" customWidth="1"/>
    <col min="11777" max="11777" width="8.6328125" style="7" customWidth="1"/>
    <col min="11778" max="11778" width="9.6328125" style="7" customWidth="1"/>
    <col min="11779" max="11779" width="4.6328125" style="7" customWidth="1"/>
    <col min="11780" max="11780" width="15.6328125" style="7" customWidth="1"/>
    <col min="11781" max="11781" width="10.6328125" style="7" customWidth="1"/>
    <col min="11782" max="11783" width="8.6328125" style="7" customWidth="1"/>
    <col min="11784" max="11785" width="0.90625" style="7" customWidth="1"/>
    <col min="11786" max="12029" width="9" style="7"/>
    <col min="12030" max="12030" width="0.90625" style="7" customWidth="1"/>
    <col min="12031" max="12031" width="15.6328125" style="7" customWidth="1"/>
    <col min="12032" max="12032" width="4.6328125" style="7" customWidth="1"/>
    <col min="12033" max="12033" width="8.6328125" style="7" customWidth="1"/>
    <col min="12034" max="12034" width="9.6328125" style="7" customWidth="1"/>
    <col min="12035" max="12035" width="4.6328125" style="7" customWidth="1"/>
    <col min="12036" max="12036" width="15.6328125" style="7" customWidth="1"/>
    <col min="12037" max="12037" width="10.6328125" style="7" customWidth="1"/>
    <col min="12038" max="12039" width="8.6328125" style="7" customWidth="1"/>
    <col min="12040" max="12041" width="0.90625" style="7" customWidth="1"/>
    <col min="12042" max="12285" width="9" style="7"/>
    <col min="12286" max="12286" width="0.90625" style="7" customWidth="1"/>
    <col min="12287" max="12287" width="15.6328125" style="7" customWidth="1"/>
    <col min="12288" max="12288" width="4.6328125" style="7" customWidth="1"/>
    <col min="12289" max="12289" width="8.6328125" style="7" customWidth="1"/>
    <col min="12290" max="12290" width="9.6328125" style="7" customWidth="1"/>
    <col min="12291" max="12291" width="4.6328125" style="7" customWidth="1"/>
    <col min="12292" max="12292" width="15.6328125" style="7" customWidth="1"/>
    <col min="12293" max="12293" width="10.6328125" style="7" customWidth="1"/>
    <col min="12294" max="12295" width="8.6328125" style="7" customWidth="1"/>
    <col min="12296" max="12297" width="0.90625" style="7" customWidth="1"/>
    <col min="12298" max="12541" width="9" style="7"/>
    <col min="12542" max="12542" width="0.90625" style="7" customWidth="1"/>
    <col min="12543" max="12543" width="15.6328125" style="7" customWidth="1"/>
    <col min="12544" max="12544" width="4.6328125" style="7" customWidth="1"/>
    <col min="12545" max="12545" width="8.6328125" style="7" customWidth="1"/>
    <col min="12546" max="12546" width="9.6328125" style="7" customWidth="1"/>
    <col min="12547" max="12547" width="4.6328125" style="7" customWidth="1"/>
    <col min="12548" max="12548" width="15.6328125" style="7" customWidth="1"/>
    <col min="12549" max="12549" width="10.6328125" style="7" customWidth="1"/>
    <col min="12550" max="12551" width="8.6328125" style="7" customWidth="1"/>
    <col min="12552" max="12553" width="0.90625" style="7" customWidth="1"/>
    <col min="12554" max="12797" width="9" style="7"/>
    <col min="12798" max="12798" width="0.90625" style="7" customWidth="1"/>
    <col min="12799" max="12799" width="15.6328125" style="7" customWidth="1"/>
    <col min="12800" max="12800" width="4.6328125" style="7" customWidth="1"/>
    <col min="12801" max="12801" width="8.6328125" style="7" customWidth="1"/>
    <col min="12802" max="12802" width="9.6328125" style="7" customWidth="1"/>
    <col min="12803" max="12803" width="4.6328125" style="7" customWidth="1"/>
    <col min="12804" max="12804" width="15.6328125" style="7" customWidth="1"/>
    <col min="12805" max="12805" width="10.6328125" style="7" customWidth="1"/>
    <col min="12806" max="12807" width="8.6328125" style="7" customWidth="1"/>
    <col min="12808" max="12809" width="0.90625" style="7" customWidth="1"/>
    <col min="12810" max="13053" width="9" style="7"/>
    <col min="13054" max="13054" width="0.90625" style="7" customWidth="1"/>
    <col min="13055" max="13055" width="15.6328125" style="7" customWidth="1"/>
    <col min="13056" max="13056" width="4.6328125" style="7" customWidth="1"/>
    <col min="13057" max="13057" width="8.6328125" style="7" customWidth="1"/>
    <col min="13058" max="13058" width="9.6328125" style="7" customWidth="1"/>
    <col min="13059" max="13059" width="4.6328125" style="7" customWidth="1"/>
    <col min="13060" max="13060" width="15.6328125" style="7" customWidth="1"/>
    <col min="13061" max="13061" width="10.6328125" style="7" customWidth="1"/>
    <col min="13062" max="13063" width="8.6328125" style="7" customWidth="1"/>
    <col min="13064" max="13065" width="0.90625" style="7" customWidth="1"/>
    <col min="13066" max="13309" width="9" style="7"/>
    <col min="13310" max="13310" width="0.90625" style="7" customWidth="1"/>
    <col min="13311" max="13311" width="15.6328125" style="7" customWidth="1"/>
    <col min="13312" max="13312" width="4.6328125" style="7" customWidth="1"/>
    <col min="13313" max="13313" width="8.6328125" style="7" customWidth="1"/>
    <col min="13314" max="13314" width="9.6328125" style="7" customWidth="1"/>
    <col min="13315" max="13315" width="4.6328125" style="7" customWidth="1"/>
    <col min="13316" max="13316" width="15.6328125" style="7" customWidth="1"/>
    <col min="13317" max="13317" width="10.6328125" style="7" customWidth="1"/>
    <col min="13318" max="13319" width="8.6328125" style="7" customWidth="1"/>
    <col min="13320" max="13321" width="0.90625" style="7" customWidth="1"/>
    <col min="13322" max="13565" width="9" style="7"/>
    <col min="13566" max="13566" width="0.90625" style="7" customWidth="1"/>
    <col min="13567" max="13567" width="15.6328125" style="7" customWidth="1"/>
    <col min="13568" max="13568" width="4.6328125" style="7" customWidth="1"/>
    <col min="13569" max="13569" width="8.6328125" style="7" customWidth="1"/>
    <col min="13570" max="13570" width="9.6328125" style="7" customWidth="1"/>
    <col min="13571" max="13571" width="4.6328125" style="7" customWidth="1"/>
    <col min="13572" max="13572" width="15.6328125" style="7" customWidth="1"/>
    <col min="13573" max="13573" width="10.6328125" style="7" customWidth="1"/>
    <col min="13574" max="13575" width="8.6328125" style="7" customWidth="1"/>
    <col min="13576" max="13577" width="0.90625" style="7" customWidth="1"/>
    <col min="13578" max="13821" width="9" style="7"/>
    <col min="13822" max="13822" width="0.90625" style="7" customWidth="1"/>
    <col min="13823" max="13823" width="15.6328125" style="7" customWidth="1"/>
    <col min="13824" max="13824" width="4.6328125" style="7" customWidth="1"/>
    <col min="13825" max="13825" width="8.6328125" style="7" customWidth="1"/>
    <col min="13826" max="13826" width="9.6328125" style="7" customWidth="1"/>
    <col min="13827" max="13827" width="4.6328125" style="7" customWidth="1"/>
    <col min="13828" max="13828" width="15.6328125" style="7" customWidth="1"/>
    <col min="13829" max="13829" width="10.6328125" style="7" customWidth="1"/>
    <col min="13830" max="13831" width="8.6328125" style="7" customWidth="1"/>
    <col min="13832" max="13833" width="0.90625" style="7" customWidth="1"/>
    <col min="13834" max="14077" width="9" style="7"/>
    <col min="14078" max="14078" width="0.90625" style="7" customWidth="1"/>
    <col min="14079" max="14079" width="15.6328125" style="7" customWidth="1"/>
    <col min="14080" max="14080" width="4.6328125" style="7" customWidth="1"/>
    <col min="14081" max="14081" width="8.6328125" style="7" customWidth="1"/>
    <col min="14082" max="14082" width="9.6328125" style="7" customWidth="1"/>
    <col min="14083" max="14083" width="4.6328125" style="7" customWidth="1"/>
    <col min="14084" max="14084" width="15.6328125" style="7" customWidth="1"/>
    <col min="14085" max="14085" width="10.6328125" style="7" customWidth="1"/>
    <col min="14086" max="14087" width="8.6328125" style="7" customWidth="1"/>
    <col min="14088" max="14089" width="0.90625" style="7" customWidth="1"/>
    <col min="14090" max="14333" width="9" style="7"/>
    <col min="14334" max="14334" width="0.90625" style="7" customWidth="1"/>
    <col min="14335" max="14335" width="15.6328125" style="7" customWidth="1"/>
    <col min="14336" max="14336" width="4.6328125" style="7" customWidth="1"/>
    <col min="14337" max="14337" width="8.6328125" style="7" customWidth="1"/>
    <col min="14338" max="14338" width="9.6328125" style="7" customWidth="1"/>
    <col min="14339" max="14339" width="4.6328125" style="7" customWidth="1"/>
    <col min="14340" max="14340" width="15.6328125" style="7" customWidth="1"/>
    <col min="14341" max="14341" width="10.6328125" style="7" customWidth="1"/>
    <col min="14342" max="14343" width="8.6328125" style="7" customWidth="1"/>
    <col min="14344" max="14345" width="0.90625" style="7" customWidth="1"/>
    <col min="14346" max="14589" width="9" style="7"/>
    <col min="14590" max="14590" width="0.90625" style="7" customWidth="1"/>
    <col min="14591" max="14591" width="15.6328125" style="7" customWidth="1"/>
    <col min="14592" max="14592" width="4.6328125" style="7" customWidth="1"/>
    <col min="14593" max="14593" width="8.6328125" style="7" customWidth="1"/>
    <col min="14594" max="14594" width="9.6328125" style="7" customWidth="1"/>
    <col min="14595" max="14595" width="4.6328125" style="7" customWidth="1"/>
    <col min="14596" max="14596" width="15.6328125" style="7" customWidth="1"/>
    <col min="14597" max="14597" width="10.6328125" style="7" customWidth="1"/>
    <col min="14598" max="14599" width="8.6328125" style="7" customWidth="1"/>
    <col min="14600" max="14601" width="0.90625" style="7" customWidth="1"/>
    <col min="14602" max="14845" width="9" style="7"/>
    <col min="14846" max="14846" width="0.90625" style="7" customWidth="1"/>
    <col min="14847" max="14847" width="15.6328125" style="7" customWidth="1"/>
    <col min="14848" max="14848" width="4.6328125" style="7" customWidth="1"/>
    <col min="14849" max="14849" width="8.6328125" style="7" customWidth="1"/>
    <col min="14850" max="14850" width="9.6328125" style="7" customWidth="1"/>
    <col min="14851" max="14851" width="4.6328125" style="7" customWidth="1"/>
    <col min="14852" max="14852" width="15.6328125" style="7" customWidth="1"/>
    <col min="14853" max="14853" width="10.6328125" style="7" customWidth="1"/>
    <col min="14854" max="14855" width="8.6328125" style="7" customWidth="1"/>
    <col min="14856" max="14857" width="0.90625" style="7" customWidth="1"/>
    <col min="14858" max="15101" width="9" style="7"/>
    <col min="15102" max="15102" width="0.90625" style="7" customWidth="1"/>
    <col min="15103" max="15103" width="15.6328125" style="7" customWidth="1"/>
    <col min="15104" max="15104" width="4.6328125" style="7" customWidth="1"/>
    <col min="15105" max="15105" width="8.6328125" style="7" customWidth="1"/>
    <col min="15106" max="15106" width="9.6328125" style="7" customWidth="1"/>
    <col min="15107" max="15107" width="4.6328125" style="7" customWidth="1"/>
    <col min="15108" max="15108" width="15.6328125" style="7" customWidth="1"/>
    <col min="15109" max="15109" width="10.6328125" style="7" customWidth="1"/>
    <col min="15110" max="15111" width="8.6328125" style="7" customWidth="1"/>
    <col min="15112" max="15113" width="0.90625" style="7" customWidth="1"/>
    <col min="15114" max="15357" width="9" style="7"/>
    <col min="15358" max="15358" width="0.90625" style="7" customWidth="1"/>
    <col min="15359" max="15359" width="15.6328125" style="7" customWidth="1"/>
    <col min="15360" max="15360" width="4.6328125" style="7" customWidth="1"/>
    <col min="15361" max="15361" width="8.6328125" style="7" customWidth="1"/>
    <col min="15362" max="15362" width="9.6328125" style="7" customWidth="1"/>
    <col min="15363" max="15363" width="4.6328125" style="7" customWidth="1"/>
    <col min="15364" max="15364" width="15.6328125" style="7" customWidth="1"/>
    <col min="15365" max="15365" width="10.6328125" style="7" customWidth="1"/>
    <col min="15366" max="15367" width="8.6328125" style="7" customWidth="1"/>
    <col min="15368" max="15369" width="0.90625" style="7" customWidth="1"/>
    <col min="15370" max="15613" width="9" style="7"/>
    <col min="15614" max="15614" width="0.90625" style="7" customWidth="1"/>
    <col min="15615" max="15615" width="15.6328125" style="7" customWidth="1"/>
    <col min="15616" max="15616" width="4.6328125" style="7" customWidth="1"/>
    <col min="15617" max="15617" width="8.6328125" style="7" customWidth="1"/>
    <col min="15618" max="15618" width="9.6328125" style="7" customWidth="1"/>
    <col min="15619" max="15619" width="4.6328125" style="7" customWidth="1"/>
    <col min="15620" max="15620" width="15.6328125" style="7" customWidth="1"/>
    <col min="15621" max="15621" width="10.6328125" style="7" customWidth="1"/>
    <col min="15622" max="15623" width="8.6328125" style="7" customWidth="1"/>
    <col min="15624" max="15625" width="0.90625" style="7" customWidth="1"/>
    <col min="15626" max="15869" width="9" style="7"/>
    <col min="15870" max="15870" width="0.90625" style="7" customWidth="1"/>
    <col min="15871" max="15871" width="15.6328125" style="7" customWidth="1"/>
    <col min="15872" max="15872" width="4.6328125" style="7" customWidth="1"/>
    <col min="15873" max="15873" width="8.6328125" style="7" customWidth="1"/>
    <col min="15874" max="15874" width="9.6328125" style="7" customWidth="1"/>
    <col min="15875" max="15875" width="4.6328125" style="7" customWidth="1"/>
    <col min="15876" max="15876" width="15.6328125" style="7" customWidth="1"/>
    <col min="15877" max="15877" width="10.6328125" style="7" customWidth="1"/>
    <col min="15878" max="15879" width="8.6328125" style="7" customWidth="1"/>
    <col min="15880" max="15881" width="0.90625" style="7" customWidth="1"/>
    <col min="15882" max="16125" width="9" style="7"/>
    <col min="16126" max="16126" width="0.90625" style="7" customWidth="1"/>
    <col min="16127" max="16127" width="15.6328125" style="7" customWidth="1"/>
    <col min="16128" max="16128" width="4.6328125" style="7" customWidth="1"/>
    <col min="16129" max="16129" width="8.6328125" style="7" customWidth="1"/>
    <col min="16130" max="16130" width="9.6328125" style="7" customWidth="1"/>
    <col min="16131" max="16131" width="4.6328125" style="7" customWidth="1"/>
    <col min="16132" max="16132" width="15.6328125" style="7" customWidth="1"/>
    <col min="16133" max="16133" width="10.6328125" style="7" customWidth="1"/>
    <col min="16134" max="16135" width="8.6328125" style="7" customWidth="1"/>
    <col min="16136" max="16137" width="0.90625" style="7" customWidth="1"/>
    <col min="16138" max="16384" width="9" style="7"/>
  </cols>
  <sheetData>
    <row r="1" spans="2:33" ht="120" customHeight="1">
      <c r="B1" s="1629" t="s">
        <v>489</v>
      </c>
      <c r="C1" s="1630"/>
      <c r="D1" s="1630"/>
      <c r="E1" s="1630"/>
      <c r="F1" s="1630"/>
      <c r="G1" s="1630"/>
      <c r="H1" s="1630"/>
      <c r="I1" s="1630"/>
      <c r="J1" s="1630"/>
      <c r="K1" s="1630"/>
      <c r="L1" s="1630"/>
      <c r="M1" s="1630"/>
      <c r="N1" s="1630"/>
      <c r="O1" s="1630"/>
      <c r="P1" s="1630"/>
      <c r="Q1" s="1630"/>
      <c r="R1" s="1630"/>
      <c r="S1" s="1630"/>
      <c r="T1" s="1630"/>
      <c r="U1" s="1630"/>
      <c r="V1" s="643"/>
      <c r="W1" s="644"/>
      <c r="X1" s="644"/>
      <c r="Y1" s="644"/>
      <c r="Z1" s="644"/>
      <c r="AA1" s="644"/>
      <c r="AB1" s="644"/>
    </row>
    <row r="2" spans="2:33" ht="30" customHeight="1" thickBot="1">
      <c r="C2" s="242"/>
      <c r="D2" s="10"/>
      <c r="E2" s="621"/>
      <c r="F2" s="1675" t="s">
        <v>467</v>
      </c>
      <c r="G2" s="1676"/>
      <c r="H2" s="1676"/>
      <c r="I2" s="1676"/>
      <c r="J2" s="1676"/>
      <c r="K2" s="1676"/>
      <c r="L2" s="1676"/>
      <c r="M2" s="1676"/>
      <c r="N2" s="1676"/>
      <c r="O2" s="1676"/>
      <c r="P2" s="1676"/>
      <c r="Q2" s="622"/>
      <c r="R2" s="9"/>
      <c r="S2" s="9"/>
      <c r="T2" s="9"/>
    </row>
    <row r="3" spans="2:33" ht="20.149999999999999" customHeight="1">
      <c r="B3" s="1624" t="s">
        <v>488</v>
      </c>
      <c r="C3" s="1625"/>
      <c r="D3" s="1626">
        <f>各項目入力表!B3</f>
        <v>0</v>
      </c>
      <c r="E3" s="1627"/>
      <c r="F3" s="1627"/>
      <c r="G3" s="1627"/>
      <c r="H3" s="1627"/>
      <c r="I3" s="1627"/>
      <c r="J3" s="1627"/>
      <c r="K3" s="1627"/>
      <c r="L3" s="1627"/>
      <c r="M3" s="1627"/>
      <c r="N3" s="1627"/>
      <c r="O3" s="1627"/>
      <c r="P3" s="1627"/>
      <c r="Q3" s="1627"/>
      <c r="R3" s="1627"/>
      <c r="S3" s="1627"/>
      <c r="T3" s="1627"/>
      <c r="U3" s="1628"/>
    </row>
    <row r="4" spans="2:33" ht="25" customHeight="1">
      <c r="B4" s="1677" t="s">
        <v>472</v>
      </c>
      <c r="C4" s="1678"/>
      <c r="D4" s="1437">
        <f>各項目入力表!F7</f>
        <v>0</v>
      </c>
      <c r="E4" s="1682"/>
      <c r="F4" s="1682"/>
      <c r="G4" s="1682"/>
      <c r="H4" s="1682"/>
      <c r="I4" s="1683"/>
      <c r="J4" s="1679" t="s">
        <v>473</v>
      </c>
      <c r="K4" s="1435"/>
      <c r="L4" s="1435"/>
      <c r="M4" s="1436"/>
      <c r="N4" s="1680"/>
      <c r="O4" s="1681"/>
      <c r="P4" s="1681"/>
      <c r="Q4" s="1681"/>
      <c r="R4" s="1681"/>
      <c r="S4" s="1681"/>
      <c r="T4" s="676" t="e">
        <f ca="1">DATEDIF(N4-1,TODAY(),"Y")</f>
        <v>#NUM!</v>
      </c>
      <c r="U4" s="678" t="s">
        <v>448</v>
      </c>
      <c r="V4" s="638"/>
      <c r="X4" s="626">
        <v>1</v>
      </c>
      <c r="Y4" s="1648" t="str">
        <f>IF(X4=2,"あなたは５年以上",+IF(X4=3,"あなたは３年以上",+IF(X4=1,"あなたは１０年以上","")))</f>
        <v>あなたは１０年以上</v>
      </c>
      <c r="Z4" s="1649"/>
      <c r="AA4" s="1649"/>
      <c r="AB4" s="1649"/>
      <c r="AC4" s="1649"/>
    </row>
    <row r="5" spans="2:33" ht="15" customHeight="1">
      <c r="B5" s="1650" t="s">
        <v>34</v>
      </c>
      <c r="C5" s="1651"/>
      <c r="D5" s="1656"/>
      <c r="E5" s="1657"/>
      <c r="F5" s="1657"/>
      <c r="G5" s="1657"/>
      <c r="H5" s="1657"/>
      <c r="I5" s="1662"/>
      <c r="J5" s="1663"/>
      <c r="K5" s="1663"/>
      <c r="L5" s="1663"/>
      <c r="M5" s="1663"/>
      <c r="N5" s="1666" t="s">
        <v>442</v>
      </c>
      <c r="O5" s="1667"/>
      <c r="P5" s="662"/>
      <c r="Q5" s="1672" t="s">
        <v>443</v>
      </c>
      <c r="R5" s="1672"/>
      <c r="S5" s="1672"/>
      <c r="T5" s="1672"/>
      <c r="U5" s="1673"/>
      <c r="V5" s="1631" t="s">
        <v>475</v>
      </c>
      <c r="W5" s="648"/>
      <c r="X5" s="617"/>
      <c r="Y5" s="1649"/>
      <c r="Z5" s="1649"/>
      <c r="AA5" s="1649"/>
      <c r="AB5" s="1649"/>
      <c r="AC5" s="1649"/>
    </row>
    <row r="6" spans="2:33" ht="15" customHeight="1">
      <c r="B6" s="1652"/>
      <c r="C6" s="1653"/>
      <c r="D6" s="1658"/>
      <c r="E6" s="1659"/>
      <c r="F6" s="1659"/>
      <c r="G6" s="1659"/>
      <c r="H6" s="1659"/>
      <c r="I6" s="1664"/>
      <c r="J6" s="1664"/>
      <c r="K6" s="1664"/>
      <c r="L6" s="1664"/>
      <c r="M6" s="1664"/>
      <c r="N6" s="1668"/>
      <c r="O6" s="1669"/>
      <c r="P6" s="662"/>
      <c r="Q6" s="1672" t="s">
        <v>444</v>
      </c>
      <c r="R6" s="1672"/>
      <c r="S6" s="1672"/>
      <c r="T6" s="1672"/>
      <c r="U6" s="1673"/>
      <c r="V6" s="1632"/>
      <c r="W6" s="648"/>
      <c r="X6" s="618"/>
      <c r="Y6" s="1674" t="str">
        <f>IF(X4=4,"資格に伴う実務経験年数が必要です","の実務経験年数が必要です")</f>
        <v>の実務経験年数が必要です</v>
      </c>
      <c r="Z6" s="1649"/>
      <c r="AA6" s="1649"/>
      <c r="AB6" s="1649"/>
      <c r="AC6" s="1649"/>
      <c r="AD6" s="655"/>
      <c r="AE6" s="655"/>
      <c r="AF6" s="655"/>
      <c r="AG6" s="655"/>
    </row>
    <row r="7" spans="2:33" ht="15" customHeight="1">
      <c r="B7" s="1652"/>
      <c r="C7" s="1653"/>
      <c r="D7" s="1658"/>
      <c r="E7" s="1659"/>
      <c r="F7" s="1659"/>
      <c r="G7" s="1659"/>
      <c r="H7" s="1659"/>
      <c r="I7" s="1664"/>
      <c r="J7" s="1664"/>
      <c r="K7" s="1664"/>
      <c r="L7" s="1664"/>
      <c r="M7" s="1664"/>
      <c r="N7" s="1668"/>
      <c r="O7" s="1669"/>
      <c r="P7" s="662"/>
      <c r="Q7" s="1699" t="s">
        <v>584</v>
      </c>
      <c r="R7" s="1700"/>
      <c r="S7" s="1700"/>
      <c r="T7" s="1700"/>
      <c r="U7" s="1701"/>
      <c r="V7" s="673" t="s">
        <v>476</v>
      </c>
      <c r="W7" s="648"/>
      <c r="X7" s="618"/>
      <c r="Y7" s="1674"/>
      <c r="Z7" s="1649"/>
      <c r="AA7" s="1649"/>
      <c r="AB7" s="1649"/>
      <c r="AC7" s="1649"/>
      <c r="AD7" s="655"/>
      <c r="AE7" s="655"/>
      <c r="AF7" s="655"/>
      <c r="AG7" s="655"/>
    </row>
    <row r="8" spans="2:33" ht="15" customHeight="1" thickBot="1">
      <c r="B8" s="1654"/>
      <c r="C8" s="1655"/>
      <c r="D8" s="1660"/>
      <c r="E8" s="1661"/>
      <c r="F8" s="1661"/>
      <c r="G8" s="1661"/>
      <c r="H8" s="1661"/>
      <c r="I8" s="1665"/>
      <c r="J8" s="1665"/>
      <c r="K8" s="1665"/>
      <c r="L8" s="1665"/>
      <c r="M8" s="1665"/>
      <c r="N8" s="1670"/>
      <c r="O8" s="1671"/>
      <c r="P8" s="662"/>
      <c r="Q8" s="1672" t="s">
        <v>585</v>
      </c>
      <c r="R8" s="1672"/>
      <c r="S8" s="1672"/>
      <c r="T8" s="1672"/>
      <c r="U8" s="1673"/>
      <c r="V8" s="673" t="s">
        <v>586</v>
      </c>
      <c r="W8" s="648"/>
      <c r="X8" s="618"/>
      <c r="Y8" s="1649"/>
      <c r="Z8" s="1649"/>
      <c r="AA8" s="1649"/>
      <c r="AB8" s="1649"/>
      <c r="AC8" s="1649"/>
      <c r="AD8" s="1633"/>
      <c r="AE8" s="1634"/>
      <c r="AF8" s="1634"/>
      <c r="AG8" s="1634"/>
    </row>
    <row r="9" spans="2:33" ht="30" customHeight="1" thickTop="1" thickBot="1">
      <c r="B9" s="1635" t="s">
        <v>454</v>
      </c>
      <c r="C9" s="1636"/>
      <c r="D9" s="1637" t="s">
        <v>464</v>
      </c>
      <c r="E9" s="1638"/>
      <c r="F9" s="1638"/>
      <c r="G9" s="1638"/>
      <c r="H9" s="651" t="str">
        <f>IF(X4=3,"イ",+IF(X4=1,"ロ",+IF(X4=4,"ハ","イ")))</f>
        <v>ロ</v>
      </c>
      <c r="I9" s="1639" t="s">
        <v>449</v>
      </c>
      <c r="J9" s="1640"/>
      <c r="K9" s="1641"/>
      <c r="L9" s="1642"/>
      <c r="M9" s="1643"/>
      <c r="N9" s="1643"/>
      <c r="O9" s="1643"/>
      <c r="P9" s="1644"/>
      <c r="Q9" s="1645" t="s">
        <v>447</v>
      </c>
      <c r="R9" s="1646"/>
      <c r="S9" s="1647"/>
      <c r="T9" s="656">
        <f>IF(X36&gt;W36,X36,W36)</f>
        <v>0</v>
      </c>
      <c r="U9" s="657" t="s">
        <v>446</v>
      </c>
      <c r="V9" s="683" t="s">
        <v>435</v>
      </c>
      <c r="Z9" s="1617" t="s">
        <v>587</v>
      </c>
      <c r="AA9" s="1618"/>
      <c r="AB9" s="1619"/>
      <c r="AC9" s="1620"/>
      <c r="AD9" s="1633"/>
      <c r="AE9" s="1634"/>
      <c r="AF9" s="1634"/>
      <c r="AG9" s="1634"/>
    </row>
    <row r="10" spans="2:33" ht="20.149999999999999" customHeight="1" thickTop="1" thickBot="1">
      <c r="B10" s="1723" t="s">
        <v>437</v>
      </c>
      <c r="C10" s="1724"/>
      <c r="D10" s="623"/>
      <c r="E10" s="627"/>
      <c r="F10" s="627"/>
      <c r="G10" s="627"/>
      <c r="H10" s="627"/>
      <c r="I10" s="1727" t="s">
        <v>436</v>
      </c>
      <c r="J10" s="1727"/>
      <c r="K10" s="1727"/>
      <c r="L10" s="1727"/>
      <c r="M10" s="1727"/>
      <c r="N10" s="1727"/>
      <c r="O10" s="1727"/>
      <c r="P10" s="637"/>
      <c r="Q10" s="627"/>
      <c r="R10" s="627"/>
      <c r="S10" s="627"/>
      <c r="T10" s="627"/>
      <c r="U10" s="628"/>
      <c r="W10" s="16" t="s">
        <v>35</v>
      </c>
      <c r="Z10" s="1621"/>
      <c r="AA10" s="1622"/>
      <c r="AB10" s="1622"/>
      <c r="AC10" s="1623"/>
    </row>
    <row r="11" spans="2:33" ht="20.149999999999999" customHeight="1" thickTop="1">
      <c r="B11" s="1652"/>
      <c r="C11" s="1653"/>
      <c r="D11" s="994" t="s">
        <v>455</v>
      </c>
      <c r="E11" s="1116"/>
      <c r="F11" s="1116"/>
      <c r="G11" s="1116"/>
      <c r="H11" s="1117"/>
      <c r="I11" s="1728" t="s">
        <v>440</v>
      </c>
      <c r="J11" s="1729"/>
      <c r="K11" s="1730"/>
      <c r="L11" s="994" t="s">
        <v>441</v>
      </c>
      <c r="M11" s="995"/>
      <c r="N11" s="995"/>
      <c r="O11" s="995"/>
      <c r="P11" s="995"/>
      <c r="Q11" s="996"/>
      <c r="R11" s="1731" t="s">
        <v>439</v>
      </c>
      <c r="S11" s="1731"/>
      <c r="T11" s="1731"/>
      <c r="U11" s="1732"/>
      <c r="W11" s="16" t="s">
        <v>269</v>
      </c>
    </row>
    <row r="12" spans="2:33" ht="20.149999999999999" customHeight="1">
      <c r="B12" s="1652"/>
      <c r="C12" s="1653"/>
      <c r="D12" s="1688"/>
      <c r="E12" s="1689"/>
      <c r="F12" s="1689"/>
      <c r="G12" s="1690"/>
      <c r="H12" s="1690"/>
      <c r="I12" s="1693"/>
      <c r="J12" s="1694"/>
      <c r="K12" s="1695"/>
      <c r="L12" s="632" t="s">
        <v>36</v>
      </c>
      <c r="M12" s="1687"/>
      <c r="N12" s="1687"/>
      <c r="O12" s="1687"/>
      <c r="P12" s="1687"/>
      <c r="Q12" s="1687"/>
      <c r="R12" s="1684"/>
      <c r="S12" s="1685"/>
      <c r="T12" s="1685"/>
      <c r="U12" s="1686"/>
      <c r="W12" s="630">
        <f>ROUNDUP((M13-M12)/30,1)</f>
        <v>0</v>
      </c>
      <c r="X12" s="654" t="str">
        <f>IF(D12&lt;&gt;"",1,"")</f>
        <v/>
      </c>
      <c r="Y12" s="1702" t="s">
        <v>463</v>
      </c>
      <c r="Z12" s="1703"/>
      <c r="AA12" s="1703"/>
      <c r="AB12" s="1703"/>
      <c r="AC12" s="1703"/>
    </row>
    <row r="13" spans="2:33" ht="20.149999999999999" customHeight="1">
      <c r="B13" s="1652"/>
      <c r="C13" s="1653"/>
      <c r="D13" s="1691"/>
      <c r="E13" s="1691"/>
      <c r="F13" s="1691"/>
      <c r="G13" s="1692"/>
      <c r="H13" s="1692"/>
      <c r="I13" s="1696"/>
      <c r="J13" s="1697"/>
      <c r="K13" s="1698"/>
      <c r="L13" s="632" t="s">
        <v>37</v>
      </c>
      <c r="M13" s="1687"/>
      <c r="N13" s="1687"/>
      <c r="O13" s="1687"/>
      <c r="P13" s="1687"/>
      <c r="Q13" s="1687"/>
      <c r="R13" s="1685"/>
      <c r="S13" s="1685"/>
      <c r="T13" s="1685"/>
      <c r="U13" s="1686"/>
      <c r="X13" s="629"/>
      <c r="Y13" s="1703"/>
      <c r="Z13" s="1703"/>
      <c r="AA13" s="1703"/>
      <c r="AB13" s="1703"/>
      <c r="AC13" s="1703"/>
    </row>
    <row r="14" spans="2:33" ht="20.149999999999999" customHeight="1">
      <c r="B14" s="1652"/>
      <c r="C14" s="1653"/>
      <c r="D14" s="1688"/>
      <c r="E14" s="1689"/>
      <c r="F14" s="1689"/>
      <c r="G14" s="1690"/>
      <c r="H14" s="1690"/>
      <c r="I14" s="1693"/>
      <c r="J14" s="1694"/>
      <c r="K14" s="1695"/>
      <c r="L14" s="632" t="s">
        <v>36</v>
      </c>
      <c r="M14" s="1687"/>
      <c r="N14" s="1687"/>
      <c r="O14" s="1687"/>
      <c r="P14" s="1687"/>
      <c r="Q14" s="1687"/>
      <c r="R14" s="1684"/>
      <c r="S14" s="1685"/>
      <c r="T14" s="1685"/>
      <c r="U14" s="1686"/>
      <c r="W14" s="630">
        <f>ROUNDUP((M15-M14)/30,1)</f>
        <v>0</v>
      </c>
      <c r="X14" s="654" t="str">
        <f>IF(D14&lt;&gt;"",1,"")</f>
        <v/>
      </c>
      <c r="Y14" s="1703"/>
      <c r="Z14" s="1703"/>
      <c r="AA14" s="1703"/>
      <c r="AB14" s="1703"/>
      <c r="AC14" s="1703"/>
    </row>
    <row r="15" spans="2:33" ht="20.149999999999999" customHeight="1">
      <c r="B15" s="1652"/>
      <c r="C15" s="1653"/>
      <c r="D15" s="1691"/>
      <c r="E15" s="1691"/>
      <c r="F15" s="1691"/>
      <c r="G15" s="1692"/>
      <c r="H15" s="1692"/>
      <c r="I15" s="1696"/>
      <c r="J15" s="1697"/>
      <c r="K15" s="1698"/>
      <c r="L15" s="632" t="s">
        <v>37</v>
      </c>
      <c r="M15" s="1687"/>
      <c r="N15" s="1687"/>
      <c r="O15" s="1687"/>
      <c r="P15" s="1687"/>
      <c r="Q15" s="1687"/>
      <c r="R15" s="1685"/>
      <c r="S15" s="1685"/>
      <c r="T15" s="1685"/>
      <c r="U15" s="1686"/>
      <c r="X15" s="629"/>
      <c r="Y15" s="1703"/>
      <c r="Z15" s="1703"/>
      <c r="AA15" s="1703"/>
      <c r="AB15" s="1703"/>
      <c r="AC15" s="1703"/>
    </row>
    <row r="16" spans="2:33" ht="20.149999999999999" customHeight="1">
      <c r="B16" s="1652"/>
      <c r="C16" s="1653"/>
      <c r="D16" s="1688"/>
      <c r="E16" s="1689"/>
      <c r="F16" s="1689"/>
      <c r="G16" s="1690"/>
      <c r="H16" s="1690"/>
      <c r="I16" s="1693"/>
      <c r="J16" s="1694"/>
      <c r="K16" s="1695"/>
      <c r="L16" s="632" t="s">
        <v>36</v>
      </c>
      <c r="M16" s="1687"/>
      <c r="N16" s="1687"/>
      <c r="O16" s="1687"/>
      <c r="P16" s="1687"/>
      <c r="Q16" s="1687"/>
      <c r="R16" s="1684"/>
      <c r="S16" s="1685"/>
      <c r="T16" s="1685"/>
      <c r="U16" s="1686"/>
      <c r="W16" s="630">
        <f>ROUNDUP((M17-M16)/30,1)</f>
        <v>0</v>
      </c>
      <c r="X16" s="654" t="str">
        <f>IF(D16&lt;&gt;"",1,"")</f>
        <v/>
      </c>
      <c r="Y16" s="1703"/>
      <c r="Z16" s="1703"/>
      <c r="AA16" s="1703"/>
      <c r="AB16" s="1703"/>
      <c r="AC16" s="1703"/>
    </row>
    <row r="17" spans="2:29" ht="20.149999999999999" customHeight="1">
      <c r="B17" s="1652"/>
      <c r="C17" s="1653"/>
      <c r="D17" s="1691"/>
      <c r="E17" s="1691"/>
      <c r="F17" s="1691"/>
      <c r="G17" s="1692"/>
      <c r="H17" s="1692"/>
      <c r="I17" s="1696"/>
      <c r="J17" s="1697"/>
      <c r="K17" s="1698"/>
      <c r="L17" s="632" t="s">
        <v>37</v>
      </c>
      <c r="M17" s="1687"/>
      <c r="N17" s="1687"/>
      <c r="O17" s="1687"/>
      <c r="P17" s="1687"/>
      <c r="Q17" s="1687"/>
      <c r="R17" s="1685"/>
      <c r="S17" s="1685"/>
      <c r="T17" s="1685"/>
      <c r="U17" s="1686"/>
      <c r="X17" s="629"/>
      <c r="Y17" s="1703"/>
      <c r="Z17" s="1703"/>
      <c r="AA17" s="1703"/>
      <c r="AB17" s="1703"/>
      <c r="AC17" s="1703"/>
    </row>
    <row r="18" spans="2:29" ht="20.149999999999999" customHeight="1">
      <c r="B18" s="1652"/>
      <c r="C18" s="1653"/>
      <c r="D18" s="1688"/>
      <c r="E18" s="1689"/>
      <c r="F18" s="1689"/>
      <c r="G18" s="1690"/>
      <c r="H18" s="1690"/>
      <c r="I18" s="1693"/>
      <c r="J18" s="1694"/>
      <c r="K18" s="1695"/>
      <c r="L18" s="632" t="s">
        <v>36</v>
      </c>
      <c r="M18" s="1687"/>
      <c r="N18" s="1687"/>
      <c r="O18" s="1687"/>
      <c r="P18" s="1687"/>
      <c r="Q18" s="1687"/>
      <c r="R18" s="1684"/>
      <c r="S18" s="1685"/>
      <c r="T18" s="1685"/>
      <c r="U18" s="1686"/>
      <c r="W18" s="630">
        <f>ROUNDUP((M19-M18)/30,1)</f>
        <v>0</v>
      </c>
      <c r="X18" s="654" t="str">
        <f>IF(D18&lt;&gt;"",1,"")</f>
        <v/>
      </c>
      <c r="Y18" s="1703"/>
      <c r="Z18" s="1703"/>
      <c r="AA18" s="1703"/>
      <c r="AB18" s="1703"/>
      <c r="AC18" s="1703"/>
    </row>
    <row r="19" spans="2:29" ht="20.149999999999999" customHeight="1">
      <c r="B19" s="1652"/>
      <c r="C19" s="1653"/>
      <c r="D19" s="1691"/>
      <c r="E19" s="1691"/>
      <c r="F19" s="1691"/>
      <c r="G19" s="1692"/>
      <c r="H19" s="1692"/>
      <c r="I19" s="1696"/>
      <c r="J19" s="1697"/>
      <c r="K19" s="1698"/>
      <c r="L19" s="632" t="s">
        <v>37</v>
      </c>
      <c r="M19" s="1687"/>
      <c r="N19" s="1687"/>
      <c r="O19" s="1687"/>
      <c r="P19" s="1687"/>
      <c r="Q19" s="1687"/>
      <c r="R19" s="1685"/>
      <c r="S19" s="1685"/>
      <c r="T19" s="1685"/>
      <c r="U19" s="1686"/>
      <c r="X19" s="629"/>
      <c r="Y19" s="1010"/>
      <c r="Z19" s="1010"/>
      <c r="AA19" s="1010"/>
      <c r="AB19" s="1010"/>
      <c r="AC19" s="1010"/>
    </row>
    <row r="20" spans="2:29" ht="20.149999999999999" customHeight="1">
      <c r="B20" s="1652"/>
      <c r="C20" s="1653"/>
      <c r="D20" s="1688"/>
      <c r="E20" s="1689"/>
      <c r="F20" s="1689"/>
      <c r="G20" s="1690"/>
      <c r="H20" s="1690"/>
      <c r="I20" s="1693"/>
      <c r="J20" s="1694"/>
      <c r="K20" s="1695"/>
      <c r="L20" s="633" t="s">
        <v>36</v>
      </c>
      <c r="M20" s="1687"/>
      <c r="N20" s="1687"/>
      <c r="O20" s="1687"/>
      <c r="P20" s="1687"/>
      <c r="Q20" s="1687"/>
      <c r="R20" s="1684"/>
      <c r="S20" s="1685"/>
      <c r="T20" s="1685"/>
      <c r="U20" s="1686"/>
      <c r="W20" s="630">
        <f>ROUNDUP((M21-M20)/30,1)</f>
        <v>0</v>
      </c>
      <c r="X20" s="654" t="str">
        <f>IF(D20&lt;&gt;"",1,"")</f>
        <v/>
      </c>
      <c r="Y20" s="1702" t="s">
        <v>462</v>
      </c>
      <c r="Z20" s="1703"/>
      <c r="AA20" s="1703"/>
      <c r="AB20" s="1703"/>
      <c r="AC20" s="1703"/>
    </row>
    <row r="21" spans="2:29" ht="20.149999999999999" customHeight="1">
      <c r="B21" s="1652"/>
      <c r="C21" s="1653"/>
      <c r="D21" s="1691"/>
      <c r="E21" s="1691"/>
      <c r="F21" s="1691"/>
      <c r="G21" s="1692"/>
      <c r="H21" s="1692"/>
      <c r="I21" s="1696"/>
      <c r="J21" s="1697"/>
      <c r="K21" s="1698"/>
      <c r="L21" s="632" t="s">
        <v>37</v>
      </c>
      <c r="M21" s="1687"/>
      <c r="N21" s="1687"/>
      <c r="O21" s="1687"/>
      <c r="P21" s="1687"/>
      <c r="Q21" s="1687"/>
      <c r="R21" s="1685"/>
      <c r="S21" s="1685"/>
      <c r="T21" s="1685"/>
      <c r="U21" s="1686"/>
      <c r="X21" s="629"/>
      <c r="Y21" s="1703"/>
      <c r="Z21" s="1703"/>
      <c r="AA21" s="1703"/>
      <c r="AB21" s="1703"/>
      <c r="AC21" s="1703"/>
    </row>
    <row r="22" spans="2:29" ht="20.149999999999999" customHeight="1">
      <c r="B22" s="1652"/>
      <c r="C22" s="1653"/>
      <c r="D22" s="1688"/>
      <c r="E22" s="1689"/>
      <c r="F22" s="1689"/>
      <c r="G22" s="1690"/>
      <c r="H22" s="1690"/>
      <c r="I22" s="1693"/>
      <c r="J22" s="1694"/>
      <c r="K22" s="1695"/>
      <c r="L22" s="632" t="s">
        <v>36</v>
      </c>
      <c r="M22" s="1687"/>
      <c r="N22" s="1687"/>
      <c r="O22" s="1687"/>
      <c r="P22" s="1687"/>
      <c r="Q22" s="1687"/>
      <c r="R22" s="1684"/>
      <c r="S22" s="1685"/>
      <c r="T22" s="1685"/>
      <c r="U22" s="1686"/>
      <c r="W22" s="630">
        <f>ROUNDUP((M23-M22)/30,1)</f>
        <v>0</v>
      </c>
      <c r="X22" s="654" t="str">
        <f>IF(D22&lt;&gt;"",1,"")</f>
        <v/>
      </c>
      <c r="Y22" s="1703"/>
      <c r="Z22" s="1703"/>
      <c r="AA22" s="1703"/>
      <c r="AB22" s="1703"/>
      <c r="AC22" s="1703"/>
    </row>
    <row r="23" spans="2:29" ht="20.149999999999999" customHeight="1">
      <c r="B23" s="1652"/>
      <c r="C23" s="1653"/>
      <c r="D23" s="1691"/>
      <c r="E23" s="1691"/>
      <c r="F23" s="1691"/>
      <c r="G23" s="1692"/>
      <c r="H23" s="1692"/>
      <c r="I23" s="1696"/>
      <c r="J23" s="1697"/>
      <c r="K23" s="1698"/>
      <c r="L23" s="632" t="s">
        <v>37</v>
      </c>
      <c r="M23" s="1687"/>
      <c r="N23" s="1687"/>
      <c r="O23" s="1687"/>
      <c r="P23" s="1687"/>
      <c r="Q23" s="1687"/>
      <c r="R23" s="1685"/>
      <c r="S23" s="1685"/>
      <c r="T23" s="1685"/>
      <c r="U23" s="1686"/>
      <c r="X23" s="629"/>
      <c r="Y23" s="1703"/>
      <c r="Z23" s="1703"/>
      <c r="AA23" s="1703"/>
      <c r="AB23" s="1703"/>
      <c r="AC23" s="1703"/>
    </row>
    <row r="24" spans="2:29" ht="20.149999999999999" customHeight="1">
      <c r="B24" s="1652"/>
      <c r="C24" s="1653"/>
      <c r="D24" s="1688"/>
      <c r="E24" s="1689"/>
      <c r="F24" s="1689"/>
      <c r="G24" s="1690"/>
      <c r="H24" s="1690"/>
      <c r="I24" s="1693"/>
      <c r="J24" s="1694"/>
      <c r="K24" s="1695"/>
      <c r="L24" s="633" t="s">
        <v>36</v>
      </c>
      <c r="M24" s="1687"/>
      <c r="N24" s="1687"/>
      <c r="O24" s="1687"/>
      <c r="P24" s="1687"/>
      <c r="Q24" s="1687"/>
      <c r="R24" s="1684"/>
      <c r="S24" s="1685"/>
      <c r="T24" s="1685"/>
      <c r="U24" s="1686"/>
      <c r="W24" s="630">
        <f>ROUNDUP((M25-M24)/30,1)</f>
        <v>0</v>
      </c>
      <c r="X24" s="654" t="str">
        <f>IF(D24&lt;&gt;"",1,"")</f>
        <v/>
      </c>
      <c r="Y24" s="1704"/>
      <c r="Z24" s="1704"/>
      <c r="AA24" s="1704"/>
      <c r="AB24" s="1704"/>
      <c r="AC24" s="1704"/>
    </row>
    <row r="25" spans="2:29" ht="20.149999999999999" customHeight="1">
      <c r="B25" s="1652"/>
      <c r="C25" s="1653"/>
      <c r="D25" s="1691"/>
      <c r="E25" s="1691"/>
      <c r="F25" s="1691"/>
      <c r="G25" s="1692"/>
      <c r="H25" s="1692"/>
      <c r="I25" s="1696"/>
      <c r="J25" s="1697"/>
      <c r="K25" s="1698"/>
      <c r="L25" s="632" t="s">
        <v>37</v>
      </c>
      <c r="M25" s="1687"/>
      <c r="N25" s="1687"/>
      <c r="O25" s="1687"/>
      <c r="P25" s="1687"/>
      <c r="Q25" s="1687"/>
      <c r="R25" s="1685"/>
      <c r="S25" s="1685"/>
      <c r="T25" s="1685"/>
      <c r="U25" s="1686"/>
      <c r="X25" s="629"/>
      <c r="Y25" s="1704"/>
      <c r="Z25" s="1704"/>
      <c r="AA25" s="1704"/>
      <c r="AB25" s="1704"/>
      <c r="AC25" s="1704"/>
    </row>
    <row r="26" spans="2:29" ht="20.149999999999999" customHeight="1">
      <c r="B26" s="1652"/>
      <c r="C26" s="1653"/>
      <c r="D26" s="1688"/>
      <c r="E26" s="1689"/>
      <c r="F26" s="1689"/>
      <c r="G26" s="1690"/>
      <c r="H26" s="1690"/>
      <c r="I26" s="1693"/>
      <c r="J26" s="1694"/>
      <c r="K26" s="1695"/>
      <c r="L26" s="632" t="s">
        <v>36</v>
      </c>
      <c r="M26" s="1687"/>
      <c r="N26" s="1687"/>
      <c r="O26" s="1687"/>
      <c r="P26" s="1687"/>
      <c r="Q26" s="1687"/>
      <c r="R26" s="1684"/>
      <c r="S26" s="1685"/>
      <c r="T26" s="1685"/>
      <c r="U26" s="1686"/>
      <c r="W26" s="630">
        <f>ROUNDUP((M27-M26)/30,1)</f>
        <v>0</v>
      </c>
      <c r="X26" s="654" t="str">
        <f>IF(D26&lt;&gt;"",1,"")</f>
        <v/>
      </c>
      <c r="Y26" s="1704"/>
      <c r="Z26" s="1704"/>
      <c r="AA26" s="1704"/>
      <c r="AB26" s="1704"/>
      <c r="AC26" s="1704"/>
    </row>
    <row r="27" spans="2:29" ht="20.149999999999999" customHeight="1">
      <c r="B27" s="1652"/>
      <c r="C27" s="1653"/>
      <c r="D27" s="1691"/>
      <c r="E27" s="1691"/>
      <c r="F27" s="1691"/>
      <c r="G27" s="1692"/>
      <c r="H27" s="1692"/>
      <c r="I27" s="1696"/>
      <c r="J27" s="1697"/>
      <c r="K27" s="1698"/>
      <c r="L27" s="632" t="s">
        <v>37</v>
      </c>
      <c r="M27" s="1687"/>
      <c r="N27" s="1687"/>
      <c r="O27" s="1687"/>
      <c r="P27" s="1687"/>
      <c r="Q27" s="1687"/>
      <c r="R27" s="1685"/>
      <c r="S27" s="1685"/>
      <c r="T27" s="1685"/>
      <c r="U27" s="1686"/>
      <c r="X27" s="629"/>
      <c r="Y27" s="1704"/>
      <c r="Z27" s="1704"/>
      <c r="AA27" s="1704"/>
      <c r="AB27" s="1704"/>
      <c r="AC27" s="1704"/>
    </row>
    <row r="28" spans="2:29" ht="20.149999999999999" customHeight="1">
      <c r="B28" s="1652"/>
      <c r="C28" s="1653"/>
      <c r="D28" s="1688"/>
      <c r="E28" s="1689"/>
      <c r="F28" s="1689"/>
      <c r="G28" s="1690"/>
      <c r="H28" s="1690"/>
      <c r="I28" s="1693"/>
      <c r="J28" s="1694"/>
      <c r="K28" s="1695"/>
      <c r="L28" s="633" t="s">
        <v>36</v>
      </c>
      <c r="M28" s="1687"/>
      <c r="N28" s="1687"/>
      <c r="O28" s="1687"/>
      <c r="P28" s="1687"/>
      <c r="Q28" s="1687"/>
      <c r="R28" s="1684"/>
      <c r="S28" s="1685"/>
      <c r="T28" s="1685"/>
      <c r="U28" s="1686"/>
      <c r="W28" s="630">
        <f>ROUNDUP((M29-M28)/30,1)</f>
        <v>0</v>
      </c>
      <c r="X28" s="654" t="str">
        <f>IF(D28&lt;&gt;"",1,"")</f>
        <v/>
      </c>
      <c r="Y28" s="1704"/>
      <c r="Z28" s="1704"/>
      <c r="AA28" s="1704"/>
      <c r="AB28" s="1704"/>
      <c r="AC28" s="1704"/>
    </row>
    <row r="29" spans="2:29" ht="20.149999999999999" customHeight="1">
      <c r="B29" s="1652"/>
      <c r="C29" s="1653"/>
      <c r="D29" s="1691"/>
      <c r="E29" s="1691"/>
      <c r="F29" s="1691"/>
      <c r="G29" s="1692"/>
      <c r="H29" s="1692"/>
      <c r="I29" s="1696"/>
      <c r="J29" s="1697"/>
      <c r="K29" s="1698"/>
      <c r="L29" s="632" t="s">
        <v>37</v>
      </c>
      <c r="M29" s="1687"/>
      <c r="N29" s="1687"/>
      <c r="O29" s="1687"/>
      <c r="P29" s="1687"/>
      <c r="Q29" s="1687"/>
      <c r="R29" s="1685"/>
      <c r="S29" s="1685"/>
      <c r="T29" s="1685"/>
      <c r="U29" s="1686"/>
      <c r="X29" s="629"/>
      <c r="Y29" s="1704"/>
      <c r="Z29" s="1704"/>
      <c r="AA29" s="1704"/>
      <c r="AB29" s="1704"/>
      <c r="AC29" s="1704"/>
    </row>
    <row r="30" spans="2:29" ht="20.149999999999999" customHeight="1">
      <c r="B30" s="1652"/>
      <c r="C30" s="1653"/>
      <c r="D30" s="1688"/>
      <c r="E30" s="1689"/>
      <c r="F30" s="1689"/>
      <c r="G30" s="1690"/>
      <c r="H30" s="1690"/>
      <c r="I30" s="1693"/>
      <c r="J30" s="1694"/>
      <c r="K30" s="1695"/>
      <c r="L30" s="632" t="s">
        <v>36</v>
      </c>
      <c r="M30" s="1687"/>
      <c r="N30" s="1687"/>
      <c r="O30" s="1687"/>
      <c r="P30" s="1687"/>
      <c r="Q30" s="1687"/>
      <c r="R30" s="1684"/>
      <c r="S30" s="1685"/>
      <c r="T30" s="1685"/>
      <c r="U30" s="1686"/>
      <c r="W30" s="630">
        <f>ROUNDUP((M31-M30)/30,1)</f>
        <v>0</v>
      </c>
      <c r="X30" s="654" t="str">
        <f>IF(D30&lt;&gt;"",1,"")</f>
        <v/>
      </c>
      <c r="Y30" s="1704"/>
      <c r="Z30" s="1704"/>
      <c r="AA30" s="1704"/>
      <c r="AB30" s="1704"/>
      <c r="AC30" s="1704"/>
    </row>
    <row r="31" spans="2:29" ht="20.149999999999999" customHeight="1">
      <c r="B31" s="1652"/>
      <c r="C31" s="1653"/>
      <c r="D31" s="1691"/>
      <c r="E31" s="1691"/>
      <c r="F31" s="1691"/>
      <c r="G31" s="1692"/>
      <c r="H31" s="1692"/>
      <c r="I31" s="1696"/>
      <c r="J31" s="1697"/>
      <c r="K31" s="1698"/>
      <c r="L31" s="632" t="s">
        <v>37</v>
      </c>
      <c r="M31" s="1687"/>
      <c r="N31" s="1687"/>
      <c r="O31" s="1687"/>
      <c r="P31" s="1687"/>
      <c r="Q31" s="1687"/>
      <c r="R31" s="1685"/>
      <c r="S31" s="1685"/>
      <c r="T31" s="1685"/>
      <c r="U31" s="1686"/>
      <c r="X31" s="629"/>
      <c r="Y31" s="658"/>
      <c r="Z31" s="658"/>
      <c r="AA31" s="658"/>
      <c r="AB31" s="658"/>
      <c r="AC31" s="658"/>
    </row>
    <row r="32" spans="2:29" ht="20.149999999999999" customHeight="1">
      <c r="B32" s="1652"/>
      <c r="C32" s="1653"/>
      <c r="D32" s="1688"/>
      <c r="E32" s="1689"/>
      <c r="F32" s="1689"/>
      <c r="G32" s="1690"/>
      <c r="H32" s="1690"/>
      <c r="I32" s="1693"/>
      <c r="J32" s="1694"/>
      <c r="K32" s="1695"/>
      <c r="L32" s="633" t="s">
        <v>36</v>
      </c>
      <c r="M32" s="1687"/>
      <c r="N32" s="1687"/>
      <c r="O32" s="1687"/>
      <c r="P32" s="1687"/>
      <c r="Q32" s="1687"/>
      <c r="R32" s="1737"/>
      <c r="S32" s="1738"/>
      <c r="T32" s="1738"/>
      <c r="U32" s="1739"/>
      <c r="W32" s="630">
        <f>ROUNDUP((M33-M32)/30,1)</f>
        <v>0</v>
      </c>
      <c r="X32" s="654" t="str">
        <f>IF(D32&lt;&gt;"",1,"")</f>
        <v/>
      </c>
    </row>
    <row r="33" spans="2:24" ht="20.149999999999999" customHeight="1">
      <c r="B33" s="1652"/>
      <c r="C33" s="1653"/>
      <c r="D33" s="1691"/>
      <c r="E33" s="1691"/>
      <c r="F33" s="1691"/>
      <c r="G33" s="1692"/>
      <c r="H33" s="1692"/>
      <c r="I33" s="1696"/>
      <c r="J33" s="1697"/>
      <c r="K33" s="1698"/>
      <c r="L33" s="632" t="s">
        <v>37</v>
      </c>
      <c r="M33" s="1687"/>
      <c r="N33" s="1687"/>
      <c r="O33" s="1687"/>
      <c r="P33" s="1687"/>
      <c r="Q33" s="1687"/>
      <c r="R33" s="1685"/>
      <c r="S33" s="1685"/>
      <c r="T33" s="1685"/>
      <c r="U33" s="1686"/>
      <c r="X33" s="629"/>
    </row>
    <row r="34" spans="2:24" ht="20.149999999999999" customHeight="1">
      <c r="B34" s="1652"/>
      <c r="C34" s="1653"/>
      <c r="D34" s="1688"/>
      <c r="E34" s="1689"/>
      <c r="F34" s="1689"/>
      <c r="G34" s="1690"/>
      <c r="H34" s="1690"/>
      <c r="I34" s="1693"/>
      <c r="J34" s="1694"/>
      <c r="K34" s="1695"/>
      <c r="L34" s="632" t="s">
        <v>36</v>
      </c>
      <c r="M34" s="1687"/>
      <c r="N34" s="1687"/>
      <c r="O34" s="1687"/>
      <c r="P34" s="1687"/>
      <c r="Q34" s="1687"/>
      <c r="R34" s="1684"/>
      <c r="S34" s="1685"/>
      <c r="T34" s="1685"/>
      <c r="U34" s="1686"/>
      <c r="W34" s="630">
        <f>ROUNDUP((M35-M34)/30,1)</f>
        <v>0</v>
      </c>
      <c r="X34" s="654" t="str">
        <f>IF(D34&lt;&gt;"",1,"")</f>
        <v/>
      </c>
    </row>
    <row r="35" spans="2:24" ht="20.149999999999999" customHeight="1" thickBot="1">
      <c r="B35" s="1725"/>
      <c r="C35" s="1726"/>
      <c r="D35" s="1691"/>
      <c r="E35" s="1691"/>
      <c r="F35" s="1691"/>
      <c r="G35" s="1692"/>
      <c r="H35" s="1692"/>
      <c r="I35" s="1715"/>
      <c r="J35" s="1716"/>
      <c r="K35" s="1717"/>
      <c r="L35" s="634" t="s">
        <v>37</v>
      </c>
      <c r="M35" s="1687"/>
      <c r="N35" s="1687"/>
      <c r="O35" s="1687"/>
      <c r="P35" s="1687"/>
      <c r="Q35" s="1687"/>
      <c r="R35" s="1718"/>
      <c r="S35" s="1718"/>
      <c r="T35" s="1718"/>
      <c r="U35" s="1719"/>
      <c r="W35" s="630">
        <f>DATEDIF(N35,N36,"ym")</f>
        <v>0</v>
      </c>
      <c r="X35" s="629"/>
    </row>
    <row r="36" spans="2:24" ht="20.149999999999999" customHeight="1" thickTop="1">
      <c r="B36" s="1720" t="s">
        <v>459</v>
      </c>
      <c r="C36" s="1721"/>
      <c r="D36" s="1721"/>
      <c r="E36" s="1721"/>
      <c r="F36" s="1721"/>
      <c r="G36" s="1721"/>
      <c r="H36" s="1721"/>
      <c r="I36" s="1721"/>
      <c r="J36" s="1721"/>
      <c r="K36" s="1721"/>
      <c r="L36" s="1721"/>
      <c r="M36" s="1721"/>
      <c r="N36" s="1721"/>
      <c r="O36" s="1721"/>
      <c r="P36" s="1721"/>
      <c r="Q36" s="1721"/>
      <c r="R36" s="1721"/>
      <c r="S36" s="1721"/>
      <c r="T36" s="1721"/>
      <c r="U36" s="1722"/>
      <c r="W36" s="630">
        <f>SUM(W12:W35)/12</f>
        <v>0</v>
      </c>
      <c r="X36" s="630">
        <f>SUM(X12:X35)</f>
        <v>0</v>
      </c>
    </row>
    <row r="37" spans="2:24" ht="40" customHeight="1" thickBot="1">
      <c r="B37" s="659"/>
      <c r="C37" s="646" t="s">
        <v>167</v>
      </c>
      <c r="D37" s="660"/>
      <c r="E37" s="1733" t="s">
        <v>166</v>
      </c>
      <c r="F37" s="1733"/>
      <c r="G37" s="1733"/>
      <c r="H37" s="645"/>
      <c r="I37" s="1733" t="s">
        <v>165</v>
      </c>
      <c r="J37" s="1734"/>
      <c r="K37" s="1734"/>
      <c r="L37" s="1734"/>
      <c r="M37" s="639"/>
      <c r="N37" s="1733" t="s">
        <v>453</v>
      </c>
      <c r="O37" s="1735"/>
      <c r="P37" s="1735"/>
      <c r="Q37" s="1735"/>
      <c r="R37" s="640"/>
      <c r="S37" s="645"/>
      <c r="T37" s="1733" t="s">
        <v>168</v>
      </c>
      <c r="U37" s="1736"/>
    </row>
    <row r="38" spans="2:24" ht="20.149999999999999" customHeight="1" thickTop="1">
      <c r="B38" s="1705" t="s">
        <v>39</v>
      </c>
      <c r="C38" s="1706"/>
      <c r="D38" s="1706"/>
      <c r="E38" s="1706"/>
      <c r="F38" s="1706"/>
      <c r="G38" s="1706"/>
      <c r="H38" s="1706"/>
      <c r="I38" s="1706"/>
      <c r="J38" s="1706"/>
      <c r="K38" s="1706"/>
      <c r="L38" s="1706"/>
      <c r="M38" s="1706"/>
      <c r="N38" s="1706"/>
      <c r="O38" s="1706"/>
      <c r="P38" s="1706"/>
      <c r="Q38" s="1706"/>
      <c r="R38" s="1706"/>
      <c r="S38" s="1706"/>
      <c r="T38" s="1706"/>
      <c r="U38" s="1707"/>
    </row>
    <row r="39" spans="2:24" ht="40" customHeight="1" thickBot="1">
      <c r="B39" s="661"/>
      <c r="C39" s="642" t="s">
        <v>167</v>
      </c>
      <c r="D39" s="1708" t="s">
        <v>38</v>
      </c>
      <c r="E39" s="1709"/>
      <c r="F39" s="1710" t="s">
        <v>580</v>
      </c>
      <c r="G39" s="1711"/>
      <c r="H39" s="1711"/>
      <c r="I39" s="1711"/>
      <c r="J39" s="1712"/>
      <c r="K39" s="641" t="s">
        <v>214</v>
      </c>
      <c r="L39" s="1711" t="s">
        <v>213</v>
      </c>
      <c r="M39" s="1711"/>
      <c r="N39" s="1711"/>
      <c r="O39" s="1711"/>
      <c r="P39" s="1711"/>
      <c r="Q39" s="1711"/>
      <c r="R39" s="641"/>
      <c r="S39" s="641"/>
      <c r="T39" s="1713" t="s">
        <v>168</v>
      </c>
      <c r="U39" s="1714"/>
    </row>
    <row r="40" spans="2:24" ht="28.5" customHeight="1">
      <c r="B40" s="292"/>
      <c r="C40" s="636"/>
      <c r="D40" s="291"/>
      <c r="E40" s="647"/>
      <c r="F40" s="293"/>
      <c r="G40" s="294"/>
      <c r="H40" s="294"/>
      <c r="I40" s="294"/>
      <c r="J40" s="294"/>
      <c r="K40" s="647"/>
      <c r="L40" s="636"/>
      <c r="M40" s="636"/>
      <c r="N40" s="636"/>
      <c r="O40" s="636"/>
      <c r="P40" s="636"/>
      <c r="Q40" s="636"/>
      <c r="R40" s="647"/>
      <c r="S40" s="647"/>
      <c r="T40" s="636"/>
      <c r="U40" s="635"/>
    </row>
    <row r="41" spans="2:24" ht="20.149999999999999" hidden="1" customHeight="1"/>
    <row r="42" spans="2:24" ht="13" hidden="1" customHeight="1">
      <c r="B42" s="7" t="s">
        <v>270</v>
      </c>
      <c r="E42" s="7" t="s">
        <v>460</v>
      </c>
    </row>
    <row r="43" spans="2:24" ht="13" hidden="1" customHeight="1">
      <c r="B43" s="7" t="s">
        <v>271</v>
      </c>
      <c r="E43" s="7" t="s">
        <v>450</v>
      </c>
    </row>
    <row r="44" spans="2:24" ht="13" hidden="1" customHeight="1">
      <c r="B44" s="7" t="s">
        <v>187</v>
      </c>
      <c r="E44" s="7" t="s">
        <v>452</v>
      </c>
    </row>
    <row r="45" spans="2:24" ht="13" hidden="1" customHeight="1">
      <c r="B45" s="7" t="s">
        <v>188</v>
      </c>
      <c r="E45" s="7" t="s">
        <v>451</v>
      </c>
    </row>
    <row r="46" spans="2:24" ht="13" hidden="1" customHeight="1">
      <c r="B46" s="7" t="s">
        <v>189</v>
      </c>
      <c r="E46" s="7" t="s">
        <v>438</v>
      </c>
    </row>
    <row r="47" spans="2:24" ht="13" hidden="1" customHeight="1">
      <c r="B47" s="7" t="s">
        <v>190</v>
      </c>
      <c r="E47" s="7" t="s">
        <v>456</v>
      </c>
    </row>
    <row r="48" spans="2:24" ht="13" hidden="1" customHeight="1">
      <c r="B48" s="7" t="s">
        <v>191</v>
      </c>
      <c r="E48" s="7" t="s">
        <v>461</v>
      </c>
    </row>
    <row r="49" spans="2:33" ht="13" hidden="1" customHeight="1">
      <c r="B49" s="7" t="s">
        <v>192</v>
      </c>
    </row>
    <row r="50" spans="2:33" s="8" customFormat="1" ht="13" hidden="1" customHeight="1">
      <c r="B50" s="7" t="s">
        <v>193</v>
      </c>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row>
    <row r="51" spans="2:33" s="8" customFormat="1" ht="13" hidden="1" customHeight="1">
      <c r="B51" s="7" t="s">
        <v>194</v>
      </c>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row>
    <row r="52" spans="2:33" s="8" customFormat="1" ht="13" hidden="1" customHeight="1">
      <c r="B52" s="7" t="s">
        <v>195</v>
      </c>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row>
    <row r="53" spans="2:33" s="8" customFormat="1" ht="13" hidden="1" customHeight="1">
      <c r="B53" s="7" t="s">
        <v>196</v>
      </c>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row>
    <row r="54" spans="2:33" s="8" customFormat="1" ht="13" hidden="1" customHeight="1">
      <c r="B54" s="7" t="s">
        <v>197</v>
      </c>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row>
    <row r="55" spans="2:33" s="8" customFormat="1" ht="13" hidden="1" customHeight="1">
      <c r="B55" s="7" t="s">
        <v>198</v>
      </c>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row>
    <row r="56" spans="2:33" s="8" customFormat="1" ht="13" hidden="1" customHeight="1">
      <c r="B56" s="7" t="s">
        <v>199</v>
      </c>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row>
    <row r="57" spans="2:33" s="8" customFormat="1" ht="13" hidden="1" customHeight="1">
      <c r="B57" s="7" t="s">
        <v>200</v>
      </c>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row>
    <row r="58" spans="2:33" s="8" customFormat="1" ht="13" hidden="1" customHeight="1">
      <c r="B58" s="7" t="s">
        <v>201</v>
      </c>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row>
    <row r="59" spans="2:33" s="8" customFormat="1" ht="13" hidden="1" customHeight="1">
      <c r="B59" s="7" t="s">
        <v>202</v>
      </c>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row>
    <row r="60" spans="2:33" s="8" customFormat="1" ht="13" hidden="1" customHeight="1">
      <c r="B60" s="7" t="s">
        <v>203</v>
      </c>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row>
    <row r="61" spans="2:33" s="8" customFormat="1" ht="13" hidden="1" customHeight="1">
      <c r="B61" s="7" t="s">
        <v>204</v>
      </c>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row>
    <row r="62" spans="2:33" s="8" customFormat="1" ht="13" hidden="1" customHeight="1">
      <c r="B62" s="7" t="s">
        <v>205</v>
      </c>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row>
    <row r="63" spans="2:33" s="8" customFormat="1" ht="13" hidden="1" customHeight="1">
      <c r="B63" s="7" t="s">
        <v>206</v>
      </c>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row>
    <row r="64" spans="2:33" s="8" customFormat="1" ht="13" hidden="1" customHeight="1">
      <c r="B64" s="7" t="s">
        <v>207</v>
      </c>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row>
    <row r="65" spans="2:33" s="8" customFormat="1" ht="13" hidden="1" customHeight="1">
      <c r="B65" s="7" t="s">
        <v>208</v>
      </c>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row>
    <row r="66" spans="2:33" s="8" customFormat="1" ht="13" hidden="1" customHeight="1">
      <c r="B66" s="7" t="s">
        <v>209</v>
      </c>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row>
    <row r="67" spans="2:33" s="8" customFormat="1" ht="13" hidden="1" customHeight="1">
      <c r="B67" s="7" t="s">
        <v>210</v>
      </c>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row>
    <row r="68" spans="2:33" s="8" customFormat="1" ht="13" hidden="1" customHeight="1">
      <c r="B68" s="7" t="s">
        <v>211</v>
      </c>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row>
    <row r="69" spans="2:33" s="8" customFormat="1" ht="13" hidden="1" customHeight="1">
      <c r="B69" s="7" t="s">
        <v>212</v>
      </c>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row>
  </sheetData>
  <sheetProtection sheet="1" selectLockedCells="1"/>
  <mergeCells count="105">
    <mergeCell ref="D32:H33"/>
    <mergeCell ref="I32:K33"/>
    <mergeCell ref="M32:Q32"/>
    <mergeCell ref="R32:U33"/>
    <mergeCell ref="M33:Q33"/>
    <mergeCell ref="D26:H27"/>
    <mergeCell ref="I26:K27"/>
    <mergeCell ref="M26:Q26"/>
    <mergeCell ref="R26:U27"/>
    <mergeCell ref="M27:Q27"/>
    <mergeCell ref="B38:U38"/>
    <mergeCell ref="D39:E39"/>
    <mergeCell ref="F39:J39"/>
    <mergeCell ref="L39:Q39"/>
    <mergeCell ref="T39:U39"/>
    <mergeCell ref="D34:H35"/>
    <mergeCell ref="I34:K35"/>
    <mergeCell ref="M34:Q34"/>
    <mergeCell ref="R34:U35"/>
    <mergeCell ref="M35:Q35"/>
    <mergeCell ref="B36:U36"/>
    <mergeCell ref="B10:C35"/>
    <mergeCell ref="I10:O10"/>
    <mergeCell ref="D11:H11"/>
    <mergeCell ref="I11:K11"/>
    <mergeCell ref="L11:Q11"/>
    <mergeCell ref="R11:U11"/>
    <mergeCell ref="E37:G37"/>
    <mergeCell ref="I37:L37"/>
    <mergeCell ref="N37:Q37"/>
    <mergeCell ref="T37:U37"/>
    <mergeCell ref="D30:H31"/>
    <mergeCell ref="I30:K31"/>
    <mergeCell ref="M30:Q30"/>
    <mergeCell ref="D20:H21"/>
    <mergeCell ref="I20:K21"/>
    <mergeCell ref="M20:Q20"/>
    <mergeCell ref="R20:U21"/>
    <mergeCell ref="Y20:AC30"/>
    <mergeCell ref="M21:Q21"/>
    <mergeCell ref="D22:H23"/>
    <mergeCell ref="I22:K23"/>
    <mergeCell ref="M22:Q22"/>
    <mergeCell ref="R22:U23"/>
    <mergeCell ref="D28:H29"/>
    <mergeCell ref="I28:K29"/>
    <mergeCell ref="M28:Q28"/>
    <mergeCell ref="R28:U29"/>
    <mergeCell ref="M29:Q29"/>
    <mergeCell ref="M23:Q23"/>
    <mergeCell ref="D24:H25"/>
    <mergeCell ref="I24:K25"/>
    <mergeCell ref="M24:Q24"/>
    <mergeCell ref="R24:U25"/>
    <mergeCell ref="M25:Q25"/>
    <mergeCell ref="R30:U31"/>
    <mergeCell ref="M31:Q31"/>
    <mergeCell ref="Y12:AC19"/>
    <mergeCell ref="M13:Q13"/>
    <mergeCell ref="D14:H15"/>
    <mergeCell ref="I14:K15"/>
    <mergeCell ref="M14:Q14"/>
    <mergeCell ref="R14:U15"/>
    <mergeCell ref="M15:Q15"/>
    <mergeCell ref="D16:H17"/>
    <mergeCell ref="I16:K17"/>
    <mergeCell ref="M16:Q16"/>
    <mergeCell ref="D12:H13"/>
    <mergeCell ref="I12:K13"/>
    <mergeCell ref="M12:Q12"/>
    <mergeCell ref="R12:U13"/>
    <mergeCell ref="N4:S4"/>
    <mergeCell ref="D4:I4"/>
    <mergeCell ref="R16:U17"/>
    <mergeCell ref="M17:Q17"/>
    <mergeCell ref="D18:H19"/>
    <mergeCell ref="I18:K19"/>
    <mergeCell ref="M18:Q18"/>
    <mergeCell ref="R18:U19"/>
    <mergeCell ref="M19:Q19"/>
    <mergeCell ref="Q7:U7"/>
    <mergeCell ref="Z9:AC10"/>
    <mergeCell ref="B3:C3"/>
    <mergeCell ref="D3:U3"/>
    <mergeCell ref="B1:U1"/>
    <mergeCell ref="V5:V6"/>
    <mergeCell ref="AD8:AG8"/>
    <mergeCell ref="B9:C9"/>
    <mergeCell ref="D9:G9"/>
    <mergeCell ref="I9:K9"/>
    <mergeCell ref="L9:P9"/>
    <mergeCell ref="Q9:S9"/>
    <mergeCell ref="AD9:AG9"/>
    <mergeCell ref="Y4:AC5"/>
    <mergeCell ref="B5:C8"/>
    <mergeCell ref="D5:H8"/>
    <mergeCell ref="I5:M8"/>
    <mergeCell ref="N5:O8"/>
    <mergeCell ref="Q5:U5"/>
    <mergeCell ref="Q6:U6"/>
    <mergeCell ref="Y6:AC8"/>
    <mergeCell ref="Q8:U8"/>
    <mergeCell ref="F2:P2"/>
    <mergeCell ref="B4:C4"/>
    <mergeCell ref="J4:M4"/>
  </mergeCells>
  <phoneticPr fontId="3"/>
  <conditionalFormatting sqref="M12:Q35">
    <cfRule type="expression" dxfId="104" priority="1" stopIfTrue="1">
      <formula>AND(MONTH(M12)&lt;10,DAY(M12)&gt;9)</formula>
    </cfRule>
    <cfRule type="expression" dxfId="103" priority="2" stopIfTrue="1">
      <formula>AND(MONTH(M12)&lt;10,DAY(M12)&lt;10)</formula>
    </cfRule>
    <cfRule type="expression" dxfId="102" priority="3" stopIfTrue="1">
      <formula>AND(MONTH(M12)&gt;9,DAY(M12)&lt;10)</formula>
    </cfRule>
  </conditionalFormatting>
  <dataValidations count="4">
    <dataValidation type="list" allowBlank="1" showInputMessage="1" showErrorMessage="1" sqref="I12:K35" xr:uid="{00000000-0002-0000-0700-000000000000}">
      <formula1>$E$42:$E$48</formula1>
    </dataValidation>
    <dataValidation type="list" allowBlank="1" showInputMessage="1" showErrorMessage="1" sqref="L40:Q40" xr:uid="{00000000-0002-0000-0700-000001000000}">
      <formula1>$E$42:$E$42</formula1>
    </dataValidation>
    <dataValidation type="list" allowBlank="1" showInputMessage="1" showErrorMessage="1" sqref="L39:Q39" xr:uid="{00000000-0002-0000-0700-000002000000}">
      <formula1>$E$42:$E$45</formula1>
    </dataValidation>
    <dataValidation type="list" allowBlank="1" showInputMessage="1" showErrorMessage="1" sqref="L9 F40:J40" xr:uid="{00000000-0002-0000-0700-000003000000}">
      <formula1>$B$42:$B$69</formula1>
    </dataValidation>
  </dataValidations>
  <printOptions horizontalCentered="1"/>
  <pageMargins left="0.59055118110236227" right="0.39370078740157483" top="0.78740157480314965" bottom="0.59055118110236227" header="0.51181102362204722" footer="0.51181102362204722"/>
  <pageSetup paperSize="9" orientation="portrait" r:id="rId1"/>
  <headerFooter alignWithMargins="0">
    <oddHeader>&amp;L&amp;"ＭＳ 明朝,標準"&amp;8&amp;K00-041第4号様式付帯①（第10条関係）</oddHeader>
    <oddFooter>&amp;L&amp;"ＭＳ 明朝,標準"&amp;8&amp;K00-032現場代理人等設置通知書に添付&amp;R&amp;"ＭＳ 明朝,標準"&amp;8&amp;K00-042受注者⇒監督員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3393" r:id="rId4" name="Check Box 1">
              <controlPr defaultSize="0" autoFill="0" autoLine="0" autoPict="0">
                <anchor moveWithCells="1">
                  <from>
                    <xdr:col>1</xdr:col>
                    <xdr:colOff>107950</xdr:colOff>
                    <xdr:row>36</xdr:row>
                    <xdr:rowOff>127000</xdr:rowOff>
                  </from>
                  <to>
                    <xdr:col>2</xdr:col>
                    <xdr:colOff>107950</xdr:colOff>
                    <xdr:row>36</xdr:row>
                    <xdr:rowOff>393700</xdr:rowOff>
                  </to>
                </anchor>
              </controlPr>
            </control>
          </mc:Choice>
        </mc:AlternateContent>
        <mc:AlternateContent xmlns:mc="http://schemas.openxmlformats.org/markup-compatibility/2006">
          <mc:Choice Requires="x14">
            <control shapeId="443394" r:id="rId5" name="Check Box 2">
              <controlPr defaultSize="0" autoFill="0" autoLine="0" autoPict="0">
                <anchor moveWithCells="1">
                  <from>
                    <xdr:col>18</xdr:col>
                    <xdr:colOff>127000</xdr:colOff>
                    <xdr:row>36</xdr:row>
                    <xdr:rowOff>114300</xdr:rowOff>
                  </from>
                  <to>
                    <xdr:col>19</xdr:col>
                    <xdr:colOff>0</xdr:colOff>
                    <xdr:row>36</xdr:row>
                    <xdr:rowOff>412750</xdr:rowOff>
                  </to>
                </anchor>
              </controlPr>
            </control>
          </mc:Choice>
        </mc:AlternateContent>
        <mc:AlternateContent xmlns:mc="http://schemas.openxmlformats.org/markup-compatibility/2006">
          <mc:Choice Requires="x14">
            <control shapeId="443395" r:id="rId6" name="Check Box 3">
              <controlPr defaultSize="0" autoFill="0" autoLine="0" autoPict="0">
                <anchor moveWithCells="1">
                  <from>
                    <xdr:col>3</xdr:col>
                    <xdr:colOff>69850</xdr:colOff>
                    <xdr:row>36</xdr:row>
                    <xdr:rowOff>127000</xdr:rowOff>
                  </from>
                  <to>
                    <xdr:col>3</xdr:col>
                    <xdr:colOff>374650</xdr:colOff>
                    <xdr:row>36</xdr:row>
                    <xdr:rowOff>393700</xdr:rowOff>
                  </to>
                </anchor>
              </controlPr>
            </control>
          </mc:Choice>
        </mc:AlternateContent>
        <mc:AlternateContent xmlns:mc="http://schemas.openxmlformats.org/markup-compatibility/2006">
          <mc:Choice Requires="x14">
            <control shapeId="443396" r:id="rId7" name="Check Box 4">
              <controlPr defaultSize="0" autoFill="0" autoLine="0" autoPict="0">
                <anchor moveWithCells="1">
                  <from>
                    <xdr:col>7</xdr:col>
                    <xdr:colOff>114300</xdr:colOff>
                    <xdr:row>36</xdr:row>
                    <xdr:rowOff>127000</xdr:rowOff>
                  </from>
                  <to>
                    <xdr:col>8</xdr:col>
                    <xdr:colOff>12700</xdr:colOff>
                    <xdr:row>36</xdr:row>
                    <xdr:rowOff>393700</xdr:rowOff>
                  </to>
                </anchor>
              </controlPr>
            </control>
          </mc:Choice>
        </mc:AlternateContent>
        <mc:AlternateContent xmlns:mc="http://schemas.openxmlformats.org/markup-compatibility/2006">
          <mc:Choice Requires="x14">
            <control shapeId="443397" r:id="rId8" name="Check Box 5">
              <controlPr defaultSize="0" autoFill="0" autoLine="0" autoPict="0">
                <anchor moveWithCells="1">
                  <from>
                    <xdr:col>12</xdr:col>
                    <xdr:colOff>12700</xdr:colOff>
                    <xdr:row>36</xdr:row>
                    <xdr:rowOff>127000</xdr:rowOff>
                  </from>
                  <to>
                    <xdr:col>13</xdr:col>
                    <xdr:colOff>31750</xdr:colOff>
                    <xdr:row>36</xdr:row>
                    <xdr:rowOff>393700</xdr:rowOff>
                  </to>
                </anchor>
              </controlPr>
            </control>
          </mc:Choice>
        </mc:AlternateContent>
        <mc:AlternateContent xmlns:mc="http://schemas.openxmlformats.org/markup-compatibility/2006">
          <mc:Choice Requires="x14">
            <control shapeId="443398" r:id="rId9" name="Check Box 6">
              <controlPr defaultSize="0" autoFill="0" autoLine="0" autoPict="0">
                <anchor moveWithCells="1">
                  <from>
                    <xdr:col>1</xdr:col>
                    <xdr:colOff>88900</xdr:colOff>
                    <xdr:row>38</xdr:row>
                    <xdr:rowOff>127000</xdr:rowOff>
                  </from>
                  <to>
                    <xdr:col>2</xdr:col>
                    <xdr:colOff>107950</xdr:colOff>
                    <xdr:row>38</xdr:row>
                    <xdr:rowOff>393700</xdr:rowOff>
                  </to>
                </anchor>
              </controlPr>
            </control>
          </mc:Choice>
        </mc:AlternateContent>
        <mc:AlternateContent xmlns:mc="http://schemas.openxmlformats.org/markup-compatibility/2006">
          <mc:Choice Requires="x14">
            <control shapeId="443399" r:id="rId10" name="Check Box 7">
              <controlPr defaultSize="0" autoFill="0" autoLine="0" autoPict="0">
                <anchor moveWithCells="1">
                  <from>
                    <xdr:col>18</xdr:col>
                    <xdr:colOff>107950</xdr:colOff>
                    <xdr:row>38</xdr:row>
                    <xdr:rowOff>127000</xdr:rowOff>
                  </from>
                  <to>
                    <xdr:col>18</xdr:col>
                    <xdr:colOff>381000</xdr:colOff>
                    <xdr:row>38</xdr:row>
                    <xdr:rowOff>412750</xdr:rowOff>
                  </to>
                </anchor>
              </controlPr>
            </control>
          </mc:Choice>
        </mc:AlternateContent>
        <mc:AlternateContent xmlns:mc="http://schemas.openxmlformats.org/markup-compatibility/2006">
          <mc:Choice Requires="x14">
            <control shapeId="443400" r:id="rId11" name="Option Button 8">
              <controlPr defaultSize="0" autoFill="0" autoLine="0" autoPict="0">
                <anchor moveWithCells="1">
                  <from>
                    <xdr:col>15</xdr:col>
                    <xdr:colOff>38100</xdr:colOff>
                    <xdr:row>5</xdr:row>
                    <xdr:rowOff>184150</xdr:rowOff>
                  </from>
                  <to>
                    <xdr:col>16</xdr:col>
                    <xdr:colOff>88900</xdr:colOff>
                    <xdr:row>6</xdr:row>
                    <xdr:rowOff>190500</xdr:rowOff>
                  </to>
                </anchor>
              </controlPr>
            </control>
          </mc:Choice>
        </mc:AlternateContent>
        <mc:AlternateContent xmlns:mc="http://schemas.openxmlformats.org/markup-compatibility/2006">
          <mc:Choice Requires="x14">
            <control shapeId="443401" r:id="rId12" name="Option Button 9">
              <controlPr defaultSize="0" autoFill="0" autoLine="0" autoPict="0">
                <anchor moveWithCells="1">
                  <from>
                    <xdr:col>15</xdr:col>
                    <xdr:colOff>50800</xdr:colOff>
                    <xdr:row>3</xdr:row>
                    <xdr:rowOff>317500</xdr:rowOff>
                  </from>
                  <to>
                    <xdr:col>16</xdr:col>
                    <xdr:colOff>76200</xdr:colOff>
                    <xdr:row>5</xdr:row>
                    <xdr:rowOff>31750</xdr:rowOff>
                  </to>
                </anchor>
              </controlPr>
            </control>
          </mc:Choice>
        </mc:AlternateContent>
        <mc:AlternateContent xmlns:mc="http://schemas.openxmlformats.org/markup-compatibility/2006">
          <mc:Choice Requires="x14">
            <control shapeId="443402" r:id="rId13" name="Option Button 10">
              <controlPr defaultSize="0" autoFill="0" autoLine="0" autoPict="0">
                <anchor moveWithCells="1">
                  <from>
                    <xdr:col>15</xdr:col>
                    <xdr:colOff>50800</xdr:colOff>
                    <xdr:row>4</xdr:row>
                    <xdr:rowOff>184150</xdr:rowOff>
                  </from>
                  <to>
                    <xdr:col>16</xdr:col>
                    <xdr:colOff>76200</xdr:colOff>
                    <xdr:row>6</xdr:row>
                    <xdr:rowOff>12700</xdr:rowOff>
                  </to>
                </anchor>
              </controlPr>
            </control>
          </mc:Choice>
        </mc:AlternateContent>
        <mc:AlternateContent xmlns:mc="http://schemas.openxmlformats.org/markup-compatibility/2006">
          <mc:Choice Requires="x14">
            <control shapeId="443416" r:id="rId14" name="Option Button 24">
              <controlPr defaultSize="0" autoFill="0" autoLine="0" autoPict="0">
                <anchor moveWithCells="1">
                  <from>
                    <xdr:col>15</xdr:col>
                    <xdr:colOff>38100</xdr:colOff>
                    <xdr:row>6</xdr:row>
                    <xdr:rowOff>165100</xdr:rowOff>
                  </from>
                  <to>
                    <xdr:col>16</xdr:col>
                    <xdr:colOff>88900</xdr:colOff>
                    <xdr:row>7</xdr:row>
                    <xdr:rowOff>184150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B1:AG69"/>
  <sheetViews>
    <sheetView showZeros="0" view="pageBreakPreview" topLeftCell="A11" zoomScaleNormal="100" zoomScaleSheetLayoutView="100" workbookViewId="0">
      <selection activeCell="M12" sqref="M12:U25"/>
    </sheetView>
  </sheetViews>
  <sheetFormatPr defaultColWidth="9" defaultRowHeight="12"/>
  <cols>
    <col min="1" max="1" width="9" style="7"/>
    <col min="2" max="2" width="3.90625" style="7" customWidth="1"/>
    <col min="3" max="3" width="5.6328125" style="8" customWidth="1"/>
    <col min="4" max="4" width="5.08984375" style="8" customWidth="1"/>
    <col min="5" max="9" width="5.08984375" style="7" customWidth="1"/>
    <col min="10" max="17" width="3.6328125" style="7" customWidth="1"/>
    <col min="18" max="21" width="5.08984375" style="7" customWidth="1"/>
    <col min="22" max="22" width="16" style="7" customWidth="1"/>
    <col min="23" max="24" width="9" style="7" hidden="1" customWidth="1"/>
    <col min="25" max="253" width="9" style="7"/>
    <col min="254" max="254" width="0.90625" style="7" customWidth="1"/>
    <col min="255" max="255" width="15.6328125" style="7" customWidth="1"/>
    <col min="256" max="256" width="4.6328125" style="7" customWidth="1"/>
    <col min="257" max="257" width="8.6328125" style="7" customWidth="1"/>
    <col min="258" max="258" width="9.6328125" style="7" customWidth="1"/>
    <col min="259" max="259" width="4.6328125" style="7" customWidth="1"/>
    <col min="260" max="260" width="15.6328125" style="7" customWidth="1"/>
    <col min="261" max="261" width="10.6328125" style="7" customWidth="1"/>
    <col min="262" max="263" width="8.6328125" style="7" customWidth="1"/>
    <col min="264" max="265" width="0.90625" style="7" customWidth="1"/>
    <col min="266" max="509" width="9" style="7"/>
    <col min="510" max="510" width="0.90625" style="7" customWidth="1"/>
    <col min="511" max="511" width="15.6328125" style="7" customWidth="1"/>
    <col min="512" max="512" width="4.6328125" style="7" customWidth="1"/>
    <col min="513" max="513" width="8.6328125" style="7" customWidth="1"/>
    <col min="514" max="514" width="9.6328125" style="7" customWidth="1"/>
    <col min="515" max="515" width="4.6328125" style="7" customWidth="1"/>
    <col min="516" max="516" width="15.6328125" style="7" customWidth="1"/>
    <col min="517" max="517" width="10.6328125" style="7" customWidth="1"/>
    <col min="518" max="519" width="8.6328125" style="7" customWidth="1"/>
    <col min="520" max="521" width="0.90625" style="7" customWidth="1"/>
    <col min="522" max="765" width="9" style="7"/>
    <col min="766" max="766" width="0.90625" style="7" customWidth="1"/>
    <col min="767" max="767" width="15.6328125" style="7" customWidth="1"/>
    <col min="768" max="768" width="4.6328125" style="7" customWidth="1"/>
    <col min="769" max="769" width="8.6328125" style="7" customWidth="1"/>
    <col min="770" max="770" width="9.6328125" style="7" customWidth="1"/>
    <col min="771" max="771" width="4.6328125" style="7" customWidth="1"/>
    <col min="772" max="772" width="15.6328125" style="7" customWidth="1"/>
    <col min="773" max="773" width="10.6328125" style="7" customWidth="1"/>
    <col min="774" max="775" width="8.6328125" style="7" customWidth="1"/>
    <col min="776" max="777" width="0.90625" style="7" customWidth="1"/>
    <col min="778" max="1021" width="9" style="7"/>
    <col min="1022" max="1022" width="0.90625" style="7" customWidth="1"/>
    <col min="1023" max="1023" width="15.6328125" style="7" customWidth="1"/>
    <col min="1024" max="1024" width="4.6328125" style="7" customWidth="1"/>
    <col min="1025" max="1025" width="8.6328125" style="7" customWidth="1"/>
    <col min="1026" max="1026" width="9.6328125" style="7" customWidth="1"/>
    <col min="1027" max="1027" width="4.6328125" style="7" customWidth="1"/>
    <col min="1028" max="1028" width="15.6328125" style="7" customWidth="1"/>
    <col min="1029" max="1029" width="10.6328125" style="7" customWidth="1"/>
    <col min="1030" max="1031" width="8.6328125" style="7" customWidth="1"/>
    <col min="1032" max="1033" width="0.90625" style="7" customWidth="1"/>
    <col min="1034" max="1277" width="9" style="7"/>
    <col min="1278" max="1278" width="0.90625" style="7" customWidth="1"/>
    <col min="1279" max="1279" width="15.6328125" style="7" customWidth="1"/>
    <col min="1280" max="1280" width="4.6328125" style="7" customWidth="1"/>
    <col min="1281" max="1281" width="8.6328125" style="7" customWidth="1"/>
    <col min="1282" max="1282" width="9.6328125" style="7" customWidth="1"/>
    <col min="1283" max="1283" width="4.6328125" style="7" customWidth="1"/>
    <col min="1284" max="1284" width="15.6328125" style="7" customWidth="1"/>
    <col min="1285" max="1285" width="10.6328125" style="7" customWidth="1"/>
    <col min="1286" max="1287" width="8.6328125" style="7" customWidth="1"/>
    <col min="1288" max="1289" width="0.90625" style="7" customWidth="1"/>
    <col min="1290" max="1533" width="9" style="7"/>
    <col min="1534" max="1534" width="0.90625" style="7" customWidth="1"/>
    <col min="1535" max="1535" width="15.6328125" style="7" customWidth="1"/>
    <col min="1536" max="1536" width="4.6328125" style="7" customWidth="1"/>
    <col min="1537" max="1537" width="8.6328125" style="7" customWidth="1"/>
    <col min="1538" max="1538" width="9.6328125" style="7" customWidth="1"/>
    <col min="1539" max="1539" width="4.6328125" style="7" customWidth="1"/>
    <col min="1540" max="1540" width="15.6328125" style="7" customWidth="1"/>
    <col min="1541" max="1541" width="10.6328125" style="7" customWidth="1"/>
    <col min="1542" max="1543" width="8.6328125" style="7" customWidth="1"/>
    <col min="1544" max="1545" width="0.90625" style="7" customWidth="1"/>
    <col min="1546" max="1789" width="9" style="7"/>
    <col min="1790" max="1790" width="0.90625" style="7" customWidth="1"/>
    <col min="1791" max="1791" width="15.6328125" style="7" customWidth="1"/>
    <col min="1792" max="1792" width="4.6328125" style="7" customWidth="1"/>
    <col min="1793" max="1793" width="8.6328125" style="7" customWidth="1"/>
    <col min="1794" max="1794" width="9.6328125" style="7" customWidth="1"/>
    <col min="1795" max="1795" width="4.6328125" style="7" customWidth="1"/>
    <col min="1796" max="1796" width="15.6328125" style="7" customWidth="1"/>
    <col min="1797" max="1797" width="10.6328125" style="7" customWidth="1"/>
    <col min="1798" max="1799" width="8.6328125" style="7" customWidth="1"/>
    <col min="1800" max="1801" width="0.90625" style="7" customWidth="1"/>
    <col min="1802" max="2045" width="9" style="7"/>
    <col min="2046" max="2046" width="0.90625" style="7" customWidth="1"/>
    <col min="2047" max="2047" width="15.6328125" style="7" customWidth="1"/>
    <col min="2048" max="2048" width="4.6328125" style="7" customWidth="1"/>
    <col min="2049" max="2049" width="8.6328125" style="7" customWidth="1"/>
    <col min="2050" max="2050" width="9.6328125" style="7" customWidth="1"/>
    <col min="2051" max="2051" width="4.6328125" style="7" customWidth="1"/>
    <col min="2052" max="2052" width="15.6328125" style="7" customWidth="1"/>
    <col min="2053" max="2053" width="10.6328125" style="7" customWidth="1"/>
    <col min="2054" max="2055" width="8.6328125" style="7" customWidth="1"/>
    <col min="2056" max="2057" width="0.90625" style="7" customWidth="1"/>
    <col min="2058" max="2301" width="9" style="7"/>
    <col min="2302" max="2302" width="0.90625" style="7" customWidth="1"/>
    <col min="2303" max="2303" width="15.6328125" style="7" customWidth="1"/>
    <col min="2304" max="2304" width="4.6328125" style="7" customWidth="1"/>
    <col min="2305" max="2305" width="8.6328125" style="7" customWidth="1"/>
    <col min="2306" max="2306" width="9.6328125" style="7" customWidth="1"/>
    <col min="2307" max="2307" width="4.6328125" style="7" customWidth="1"/>
    <col min="2308" max="2308" width="15.6328125" style="7" customWidth="1"/>
    <col min="2309" max="2309" width="10.6328125" style="7" customWidth="1"/>
    <col min="2310" max="2311" width="8.6328125" style="7" customWidth="1"/>
    <col min="2312" max="2313" width="0.90625" style="7" customWidth="1"/>
    <col min="2314" max="2557" width="9" style="7"/>
    <col min="2558" max="2558" width="0.90625" style="7" customWidth="1"/>
    <col min="2559" max="2559" width="15.6328125" style="7" customWidth="1"/>
    <col min="2560" max="2560" width="4.6328125" style="7" customWidth="1"/>
    <col min="2561" max="2561" width="8.6328125" style="7" customWidth="1"/>
    <col min="2562" max="2562" width="9.6328125" style="7" customWidth="1"/>
    <col min="2563" max="2563" width="4.6328125" style="7" customWidth="1"/>
    <col min="2564" max="2564" width="15.6328125" style="7" customWidth="1"/>
    <col min="2565" max="2565" width="10.6328125" style="7" customWidth="1"/>
    <col min="2566" max="2567" width="8.6328125" style="7" customWidth="1"/>
    <col min="2568" max="2569" width="0.90625" style="7" customWidth="1"/>
    <col min="2570" max="2813" width="9" style="7"/>
    <col min="2814" max="2814" width="0.90625" style="7" customWidth="1"/>
    <col min="2815" max="2815" width="15.6328125" style="7" customWidth="1"/>
    <col min="2816" max="2816" width="4.6328125" style="7" customWidth="1"/>
    <col min="2817" max="2817" width="8.6328125" style="7" customWidth="1"/>
    <col min="2818" max="2818" width="9.6328125" style="7" customWidth="1"/>
    <col min="2819" max="2819" width="4.6328125" style="7" customWidth="1"/>
    <col min="2820" max="2820" width="15.6328125" style="7" customWidth="1"/>
    <col min="2821" max="2821" width="10.6328125" style="7" customWidth="1"/>
    <col min="2822" max="2823" width="8.6328125" style="7" customWidth="1"/>
    <col min="2824" max="2825" width="0.90625" style="7" customWidth="1"/>
    <col min="2826" max="3069" width="9" style="7"/>
    <col min="3070" max="3070" width="0.90625" style="7" customWidth="1"/>
    <col min="3071" max="3071" width="15.6328125" style="7" customWidth="1"/>
    <col min="3072" max="3072" width="4.6328125" style="7" customWidth="1"/>
    <col min="3073" max="3073" width="8.6328125" style="7" customWidth="1"/>
    <col min="3074" max="3074" width="9.6328125" style="7" customWidth="1"/>
    <col min="3075" max="3075" width="4.6328125" style="7" customWidth="1"/>
    <col min="3076" max="3076" width="15.6328125" style="7" customWidth="1"/>
    <col min="3077" max="3077" width="10.6328125" style="7" customWidth="1"/>
    <col min="3078" max="3079" width="8.6328125" style="7" customWidth="1"/>
    <col min="3080" max="3081" width="0.90625" style="7" customWidth="1"/>
    <col min="3082" max="3325" width="9" style="7"/>
    <col min="3326" max="3326" width="0.90625" style="7" customWidth="1"/>
    <col min="3327" max="3327" width="15.6328125" style="7" customWidth="1"/>
    <col min="3328" max="3328" width="4.6328125" style="7" customWidth="1"/>
    <col min="3329" max="3329" width="8.6328125" style="7" customWidth="1"/>
    <col min="3330" max="3330" width="9.6328125" style="7" customWidth="1"/>
    <col min="3331" max="3331" width="4.6328125" style="7" customWidth="1"/>
    <col min="3332" max="3332" width="15.6328125" style="7" customWidth="1"/>
    <col min="3333" max="3333" width="10.6328125" style="7" customWidth="1"/>
    <col min="3334" max="3335" width="8.6328125" style="7" customWidth="1"/>
    <col min="3336" max="3337" width="0.90625" style="7" customWidth="1"/>
    <col min="3338" max="3581" width="9" style="7"/>
    <col min="3582" max="3582" width="0.90625" style="7" customWidth="1"/>
    <col min="3583" max="3583" width="15.6328125" style="7" customWidth="1"/>
    <col min="3584" max="3584" width="4.6328125" style="7" customWidth="1"/>
    <col min="3585" max="3585" width="8.6328125" style="7" customWidth="1"/>
    <col min="3586" max="3586" width="9.6328125" style="7" customWidth="1"/>
    <col min="3587" max="3587" width="4.6328125" style="7" customWidth="1"/>
    <col min="3588" max="3588" width="15.6328125" style="7" customWidth="1"/>
    <col min="3589" max="3589" width="10.6328125" style="7" customWidth="1"/>
    <col min="3590" max="3591" width="8.6328125" style="7" customWidth="1"/>
    <col min="3592" max="3593" width="0.90625" style="7" customWidth="1"/>
    <col min="3594" max="3837" width="9" style="7"/>
    <col min="3838" max="3838" width="0.90625" style="7" customWidth="1"/>
    <col min="3839" max="3839" width="15.6328125" style="7" customWidth="1"/>
    <col min="3840" max="3840" width="4.6328125" style="7" customWidth="1"/>
    <col min="3841" max="3841" width="8.6328125" style="7" customWidth="1"/>
    <col min="3842" max="3842" width="9.6328125" style="7" customWidth="1"/>
    <col min="3843" max="3843" width="4.6328125" style="7" customWidth="1"/>
    <col min="3844" max="3844" width="15.6328125" style="7" customWidth="1"/>
    <col min="3845" max="3845" width="10.6328125" style="7" customWidth="1"/>
    <col min="3846" max="3847" width="8.6328125" style="7" customWidth="1"/>
    <col min="3848" max="3849" width="0.90625" style="7" customWidth="1"/>
    <col min="3850" max="4093" width="9" style="7"/>
    <col min="4094" max="4094" width="0.90625" style="7" customWidth="1"/>
    <col min="4095" max="4095" width="15.6328125" style="7" customWidth="1"/>
    <col min="4096" max="4096" width="4.6328125" style="7" customWidth="1"/>
    <col min="4097" max="4097" width="8.6328125" style="7" customWidth="1"/>
    <col min="4098" max="4098" width="9.6328125" style="7" customWidth="1"/>
    <col min="4099" max="4099" width="4.6328125" style="7" customWidth="1"/>
    <col min="4100" max="4100" width="15.6328125" style="7" customWidth="1"/>
    <col min="4101" max="4101" width="10.6328125" style="7" customWidth="1"/>
    <col min="4102" max="4103" width="8.6328125" style="7" customWidth="1"/>
    <col min="4104" max="4105" width="0.90625" style="7" customWidth="1"/>
    <col min="4106" max="4349" width="9" style="7"/>
    <col min="4350" max="4350" width="0.90625" style="7" customWidth="1"/>
    <col min="4351" max="4351" width="15.6328125" style="7" customWidth="1"/>
    <col min="4352" max="4352" width="4.6328125" style="7" customWidth="1"/>
    <col min="4353" max="4353" width="8.6328125" style="7" customWidth="1"/>
    <col min="4354" max="4354" width="9.6328125" style="7" customWidth="1"/>
    <col min="4355" max="4355" width="4.6328125" style="7" customWidth="1"/>
    <col min="4356" max="4356" width="15.6328125" style="7" customWidth="1"/>
    <col min="4357" max="4357" width="10.6328125" style="7" customWidth="1"/>
    <col min="4358" max="4359" width="8.6328125" style="7" customWidth="1"/>
    <col min="4360" max="4361" width="0.90625" style="7" customWidth="1"/>
    <col min="4362" max="4605" width="9" style="7"/>
    <col min="4606" max="4606" width="0.90625" style="7" customWidth="1"/>
    <col min="4607" max="4607" width="15.6328125" style="7" customWidth="1"/>
    <col min="4608" max="4608" width="4.6328125" style="7" customWidth="1"/>
    <col min="4609" max="4609" width="8.6328125" style="7" customWidth="1"/>
    <col min="4610" max="4610" width="9.6328125" style="7" customWidth="1"/>
    <col min="4611" max="4611" width="4.6328125" style="7" customWidth="1"/>
    <col min="4612" max="4612" width="15.6328125" style="7" customWidth="1"/>
    <col min="4613" max="4613" width="10.6328125" style="7" customWidth="1"/>
    <col min="4614" max="4615" width="8.6328125" style="7" customWidth="1"/>
    <col min="4616" max="4617" width="0.90625" style="7" customWidth="1"/>
    <col min="4618" max="4861" width="9" style="7"/>
    <col min="4862" max="4862" width="0.90625" style="7" customWidth="1"/>
    <col min="4863" max="4863" width="15.6328125" style="7" customWidth="1"/>
    <col min="4864" max="4864" width="4.6328125" style="7" customWidth="1"/>
    <col min="4865" max="4865" width="8.6328125" style="7" customWidth="1"/>
    <col min="4866" max="4866" width="9.6328125" style="7" customWidth="1"/>
    <col min="4867" max="4867" width="4.6328125" style="7" customWidth="1"/>
    <col min="4868" max="4868" width="15.6328125" style="7" customWidth="1"/>
    <col min="4869" max="4869" width="10.6328125" style="7" customWidth="1"/>
    <col min="4870" max="4871" width="8.6328125" style="7" customWidth="1"/>
    <col min="4872" max="4873" width="0.90625" style="7" customWidth="1"/>
    <col min="4874" max="5117" width="9" style="7"/>
    <col min="5118" max="5118" width="0.90625" style="7" customWidth="1"/>
    <col min="5119" max="5119" width="15.6328125" style="7" customWidth="1"/>
    <col min="5120" max="5120" width="4.6328125" style="7" customWidth="1"/>
    <col min="5121" max="5121" width="8.6328125" style="7" customWidth="1"/>
    <col min="5122" max="5122" width="9.6328125" style="7" customWidth="1"/>
    <col min="5123" max="5123" width="4.6328125" style="7" customWidth="1"/>
    <col min="5124" max="5124" width="15.6328125" style="7" customWidth="1"/>
    <col min="5125" max="5125" width="10.6328125" style="7" customWidth="1"/>
    <col min="5126" max="5127" width="8.6328125" style="7" customWidth="1"/>
    <col min="5128" max="5129" width="0.90625" style="7" customWidth="1"/>
    <col min="5130" max="5373" width="9" style="7"/>
    <col min="5374" max="5374" width="0.90625" style="7" customWidth="1"/>
    <col min="5375" max="5375" width="15.6328125" style="7" customWidth="1"/>
    <col min="5376" max="5376" width="4.6328125" style="7" customWidth="1"/>
    <col min="5377" max="5377" width="8.6328125" style="7" customWidth="1"/>
    <col min="5378" max="5378" width="9.6328125" style="7" customWidth="1"/>
    <col min="5379" max="5379" width="4.6328125" style="7" customWidth="1"/>
    <col min="5380" max="5380" width="15.6328125" style="7" customWidth="1"/>
    <col min="5381" max="5381" width="10.6328125" style="7" customWidth="1"/>
    <col min="5382" max="5383" width="8.6328125" style="7" customWidth="1"/>
    <col min="5384" max="5385" width="0.90625" style="7" customWidth="1"/>
    <col min="5386" max="5629" width="9" style="7"/>
    <col min="5630" max="5630" width="0.90625" style="7" customWidth="1"/>
    <col min="5631" max="5631" width="15.6328125" style="7" customWidth="1"/>
    <col min="5632" max="5632" width="4.6328125" style="7" customWidth="1"/>
    <col min="5633" max="5633" width="8.6328125" style="7" customWidth="1"/>
    <col min="5634" max="5634" width="9.6328125" style="7" customWidth="1"/>
    <col min="5635" max="5635" width="4.6328125" style="7" customWidth="1"/>
    <col min="5636" max="5636" width="15.6328125" style="7" customWidth="1"/>
    <col min="5637" max="5637" width="10.6328125" style="7" customWidth="1"/>
    <col min="5638" max="5639" width="8.6328125" style="7" customWidth="1"/>
    <col min="5640" max="5641" width="0.90625" style="7" customWidth="1"/>
    <col min="5642" max="5885" width="9" style="7"/>
    <col min="5886" max="5886" width="0.90625" style="7" customWidth="1"/>
    <col min="5887" max="5887" width="15.6328125" style="7" customWidth="1"/>
    <col min="5888" max="5888" width="4.6328125" style="7" customWidth="1"/>
    <col min="5889" max="5889" width="8.6328125" style="7" customWidth="1"/>
    <col min="5890" max="5890" width="9.6328125" style="7" customWidth="1"/>
    <col min="5891" max="5891" width="4.6328125" style="7" customWidth="1"/>
    <col min="5892" max="5892" width="15.6328125" style="7" customWidth="1"/>
    <col min="5893" max="5893" width="10.6328125" style="7" customWidth="1"/>
    <col min="5894" max="5895" width="8.6328125" style="7" customWidth="1"/>
    <col min="5896" max="5897" width="0.90625" style="7" customWidth="1"/>
    <col min="5898" max="6141" width="9" style="7"/>
    <col min="6142" max="6142" width="0.90625" style="7" customWidth="1"/>
    <col min="6143" max="6143" width="15.6328125" style="7" customWidth="1"/>
    <col min="6144" max="6144" width="4.6328125" style="7" customWidth="1"/>
    <col min="6145" max="6145" width="8.6328125" style="7" customWidth="1"/>
    <col min="6146" max="6146" width="9.6328125" style="7" customWidth="1"/>
    <col min="6147" max="6147" width="4.6328125" style="7" customWidth="1"/>
    <col min="6148" max="6148" width="15.6328125" style="7" customWidth="1"/>
    <col min="6149" max="6149" width="10.6328125" style="7" customWidth="1"/>
    <col min="6150" max="6151" width="8.6328125" style="7" customWidth="1"/>
    <col min="6152" max="6153" width="0.90625" style="7" customWidth="1"/>
    <col min="6154" max="6397" width="9" style="7"/>
    <col min="6398" max="6398" width="0.90625" style="7" customWidth="1"/>
    <col min="6399" max="6399" width="15.6328125" style="7" customWidth="1"/>
    <col min="6400" max="6400" width="4.6328125" style="7" customWidth="1"/>
    <col min="6401" max="6401" width="8.6328125" style="7" customWidth="1"/>
    <col min="6402" max="6402" width="9.6328125" style="7" customWidth="1"/>
    <col min="6403" max="6403" width="4.6328125" style="7" customWidth="1"/>
    <col min="6404" max="6404" width="15.6328125" style="7" customWidth="1"/>
    <col min="6405" max="6405" width="10.6328125" style="7" customWidth="1"/>
    <col min="6406" max="6407" width="8.6328125" style="7" customWidth="1"/>
    <col min="6408" max="6409" width="0.90625" style="7" customWidth="1"/>
    <col min="6410" max="6653" width="9" style="7"/>
    <col min="6654" max="6654" width="0.90625" style="7" customWidth="1"/>
    <col min="6655" max="6655" width="15.6328125" style="7" customWidth="1"/>
    <col min="6656" max="6656" width="4.6328125" style="7" customWidth="1"/>
    <col min="6657" max="6657" width="8.6328125" style="7" customWidth="1"/>
    <col min="6658" max="6658" width="9.6328125" style="7" customWidth="1"/>
    <col min="6659" max="6659" width="4.6328125" style="7" customWidth="1"/>
    <col min="6660" max="6660" width="15.6328125" style="7" customWidth="1"/>
    <col min="6661" max="6661" width="10.6328125" style="7" customWidth="1"/>
    <col min="6662" max="6663" width="8.6328125" style="7" customWidth="1"/>
    <col min="6664" max="6665" width="0.90625" style="7" customWidth="1"/>
    <col min="6666" max="6909" width="9" style="7"/>
    <col min="6910" max="6910" width="0.90625" style="7" customWidth="1"/>
    <col min="6911" max="6911" width="15.6328125" style="7" customWidth="1"/>
    <col min="6912" max="6912" width="4.6328125" style="7" customWidth="1"/>
    <col min="6913" max="6913" width="8.6328125" style="7" customWidth="1"/>
    <col min="6914" max="6914" width="9.6328125" style="7" customWidth="1"/>
    <col min="6915" max="6915" width="4.6328125" style="7" customWidth="1"/>
    <col min="6916" max="6916" width="15.6328125" style="7" customWidth="1"/>
    <col min="6917" max="6917" width="10.6328125" style="7" customWidth="1"/>
    <col min="6918" max="6919" width="8.6328125" style="7" customWidth="1"/>
    <col min="6920" max="6921" width="0.90625" style="7" customWidth="1"/>
    <col min="6922" max="7165" width="9" style="7"/>
    <col min="7166" max="7166" width="0.90625" style="7" customWidth="1"/>
    <col min="7167" max="7167" width="15.6328125" style="7" customWidth="1"/>
    <col min="7168" max="7168" width="4.6328125" style="7" customWidth="1"/>
    <col min="7169" max="7169" width="8.6328125" style="7" customWidth="1"/>
    <col min="7170" max="7170" width="9.6328125" style="7" customWidth="1"/>
    <col min="7171" max="7171" width="4.6328125" style="7" customWidth="1"/>
    <col min="7172" max="7172" width="15.6328125" style="7" customWidth="1"/>
    <col min="7173" max="7173" width="10.6328125" style="7" customWidth="1"/>
    <col min="7174" max="7175" width="8.6328125" style="7" customWidth="1"/>
    <col min="7176" max="7177" width="0.90625" style="7" customWidth="1"/>
    <col min="7178" max="7421" width="9" style="7"/>
    <col min="7422" max="7422" width="0.90625" style="7" customWidth="1"/>
    <col min="7423" max="7423" width="15.6328125" style="7" customWidth="1"/>
    <col min="7424" max="7424" width="4.6328125" style="7" customWidth="1"/>
    <col min="7425" max="7425" width="8.6328125" style="7" customWidth="1"/>
    <col min="7426" max="7426" width="9.6328125" style="7" customWidth="1"/>
    <col min="7427" max="7427" width="4.6328125" style="7" customWidth="1"/>
    <col min="7428" max="7428" width="15.6328125" style="7" customWidth="1"/>
    <col min="7429" max="7429" width="10.6328125" style="7" customWidth="1"/>
    <col min="7430" max="7431" width="8.6328125" style="7" customWidth="1"/>
    <col min="7432" max="7433" width="0.90625" style="7" customWidth="1"/>
    <col min="7434" max="7677" width="9" style="7"/>
    <col min="7678" max="7678" width="0.90625" style="7" customWidth="1"/>
    <col min="7679" max="7679" width="15.6328125" style="7" customWidth="1"/>
    <col min="7680" max="7680" width="4.6328125" style="7" customWidth="1"/>
    <col min="7681" max="7681" width="8.6328125" style="7" customWidth="1"/>
    <col min="7682" max="7682" width="9.6328125" style="7" customWidth="1"/>
    <col min="7683" max="7683" width="4.6328125" style="7" customWidth="1"/>
    <col min="7684" max="7684" width="15.6328125" style="7" customWidth="1"/>
    <col min="7685" max="7685" width="10.6328125" style="7" customWidth="1"/>
    <col min="7686" max="7687" width="8.6328125" style="7" customWidth="1"/>
    <col min="7688" max="7689" width="0.90625" style="7" customWidth="1"/>
    <col min="7690" max="7933" width="9" style="7"/>
    <col min="7934" max="7934" width="0.90625" style="7" customWidth="1"/>
    <col min="7935" max="7935" width="15.6328125" style="7" customWidth="1"/>
    <col min="7936" max="7936" width="4.6328125" style="7" customWidth="1"/>
    <col min="7937" max="7937" width="8.6328125" style="7" customWidth="1"/>
    <col min="7938" max="7938" width="9.6328125" style="7" customWidth="1"/>
    <col min="7939" max="7939" width="4.6328125" style="7" customWidth="1"/>
    <col min="7940" max="7940" width="15.6328125" style="7" customWidth="1"/>
    <col min="7941" max="7941" width="10.6328125" style="7" customWidth="1"/>
    <col min="7942" max="7943" width="8.6328125" style="7" customWidth="1"/>
    <col min="7944" max="7945" width="0.90625" style="7" customWidth="1"/>
    <col min="7946" max="8189" width="9" style="7"/>
    <col min="8190" max="8190" width="0.90625" style="7" customWidth="1"/>
    <col min="8191" max="8191" width="15.6328125" style="7" customWidth="1"/>
    <col min="8192" max="8192" width="4.6328125" style="7" customWidth="1"/>
    <col min="8193" max="8193" width="8.6328125" style="7" customWidth="1"/>
    <col min="8194" max="8194" width="9.6328125" style="7" customWidth="1"/>
    <col min="8195" max="8195" width="4.6328125" style="7" customWidth="1"/>
    <col min="8196" max="8196" width="15.6328125" style="7" customWidth="1"/>
    <col min="8197" max="8197" width="10.6328125" style="7" customWidth="1"/>
    <col min="8198" max="8199" width="8.6328125" style="7" customWidth="1"/>
    <col min="8200" max="8201" width="0.90625" style="7" customWidth="1"/>
    <col min="8202" max="8445" width="9" style="7"/>
    <col min="8446" max="8446" width="0.90625" style="7" customWidth="1"/>
    <col min="8447" max="8447" width="15.6328125" style="7" customWidth="1"/>
    <col min="8448" max="8448" width="4.6328125" style="7" customWidth="1"/>
    <col min="8449" max="8449" width="8.6328125" style="7" customWidth="1"/>
    <col min="8450" max="8450" width="9.6328125" style="7" customWidth="1"/>
    <col min="8451" max="8451" width="4.6328125" style="7" customWidth="1"/>
    <col min="8452" max="8452" width="15.6328125" style="7" customWidth="1"/>
    <col min="8453" max="8453" width="10.6328125" style="7" customWidth="1"/>
    <col min="8454" max="8455" width="8.6328125" style="7" customWidth="1"/>
    <col min="8456" max="8457" width="0.90625" style="7" customWidth="1"/>
    <col min="8458" max="8701" width="9" style="7"/>
    <col min="8702" max="8702" width="0.90625" style="7" customWidth="1"/>
    <col min="8703" max="8703" width="15.6328125" style="7" customWidth="1"/>
    <col min="8704" max="8704" width="4.6328125" style="7" customWidth="1"/>
    <col min="8705" max="8705" width="8.6328125" style="7" customWidth="1"/>
    <col min="8706" max="8706" width="9.6328125" style="7" customWidth="1"/>
    <col min="8707" max="8707" width="4.6328125" style="7" customWidth="1"/>
    <col min="8708" max="8708" width="15.6328125" style="7" customWidth="1"/>
    <col min="8709" max="8709" width="10.6328125" style="7" customWidth="1"/>
    <col min="8710" max="8711" width="8.6328125" style="7" customWidth="1"/>
    <col min="8712" max="8713" width="0.90625" style="7" customWidth="1"/>
    <col min="8714" max="8957" width="9" style="7"/>
    <col min="8958" max="8958" width="0.90625" style="7" customWidth="1"/>
    <col min="8959" max="8959" width="15.6328125" style="7" customWidth="1"/>
    <col min="8960" max="8960" width="4.6328125" style="7" customWidth="1"/>
    <col min="8961" max="8961" width="8.6328125" style="7" customWidth="1"/>
    <col min="8962" max="8962" width="9.6328125" style="7" customWidth="1"/>
    <col min="8963" max="8963" width="4.6328125" style="7" customWidth="1"/>
    <col min="8964" max="8964" width="15.6328125" style="7" customWidth="1"/>
    <col min="8965" max="8965" width="10.6328125" style="7" customWidth="1"/>
    <col min="8966" max="8967" width="8.6328125" style="7" customWidth="1"/>
    <col min="8968" max="8969" width="0.90625" style="7" customWidth="1"/>
    <col min="8970" max="9213" width="9" style="7"/>
    <col min="9214" max="9214" width="0.90625" style="7" customWidth="1"/>
    <col min="9215" max="9215" width="15.6328125" style="7" customWidth="1"/>
    <col min="9216" max="9216" width="4.6328125" style="7" customWidth="1"/>
    <col min="9217" max="9217" width="8.6328125" style="7" customWidth="1"/>
    <col min="9218" max="9218" width="9.6328125" style="7" customWidth="1"/>
    <col min="9219" max="9219" width="4.6328125" style="7" customWidth="1"/>
    <col min="9220" max="9220" width="15.6328125" style="7" customWidth="1"/>
    <col min="9221" max="9221" width="10.6328125" style="7" customWidth="1"/>
    <col min="9222" max="9223" width="8.6328125" style="7" customWidth="1"/>
    <col min="9224" max="9225" width="0.90625" style="7" customWidth="1"/>
    <col min="9226" max="9469" width="9" style="7"/>
    <col min="9470" max="9470" width="0.90625" style="7" customWidth="1"/>
    <col min="9471" max="9471" width="15.6328125" style="7" customWidth="1"/>
    <col min="9472" max="9472" width="4.6328125" style="7" customWidth="1"/>
    <col min="9473" max="9473" width="8.6328125" style="7" customWidth="1"/>
    <col min="9474" max="9474" width="9.6328125" style="7" customWidth="1"/>
    <col min="9475" max="9475" width="4.6328125" style="7" customWidth="1"/>
    <col min="9476" max="9476" width="15.6328125" style="7" customWidth="1"/>
    <col min="9477" max="9477" width="10.6328125" style="7" customWidth="1"/>
    <col min="9478" max="9479" width="8.6328125" style="7" customWidth="1"/>
    <col min="9480" max="9481" width="0.90625" style="7" customWidth="1"/>
    <col min="9482" max="9725" width="9" style="7"/>
    <col min="9726" max="9726" width="0.90625" style="7" customWidth="1"/>
    <col min="9727" max="9727" width="15.6328125" style="7" customWidth="1"/>
    <col min="9728" max="9728" width="4.6328125" style="7" customWidth="1"/>
    <col min="9729" max="9729" width="8.6328125" style="7" customWidth="1"/>
    <col min="9730" max="9730" width="9.6328125" style="7" customWidth="1"/>
    <col min="9731" max="9731" width="4.6328125" style="7" customWidth="1"/>
    <col min="9732" max="9732" width="15.6328125" style="7" customWidth="1"/>
    <col min="9733" max="9733" width="10.6328125" style="7" customWidth="1"/>
    <col min="9734" max="9735" width="8.6328125" style="7" customWidth="1"/>
    <col min="9736" max="9737" width="0.90625" style="7" customWidth="1"/>
    <col min="9738" max="9981" width="9" style="7"/>
    <col min="9982" max="9982" width="0.90625" style="7" customWidth="1"/>
    <col min="9983" max="9983" width="15.6328125" style="7" customWidth="1"/>
    <col min="9984" max="9984" width="4.6328125" style="7" customWidth="1"/>
    <col min="9985" max="9985" width="8.6328125" style="7" customWidth="1"/>
    <col min="9986" max="9986" width="9.6328125" style="7" customWidth="1"/>
    <col min="9987" max="9987" width="4.6328125" style="7" customWidth="1"/>
    <col min="9988" max="9988" width="15.6328125" style="7" customWidth="1"/>
    <col min="9989" max="9989" width="10.6328125" style="7" customWidth="1"/>
    <col min="9990" max="9991" width="8.6328125" style="7" customWidth="1"/>
    <col min="9992" max="9993" width="0.90625" style="7" customWidth="1"/>
    <col min="9994" max="10237" width="9" style="7"/>
    <col min="10238" max="10238" width="0.90625" style="7" customWidth="1"/>
    <col min="10239" max="10239" width="15.6328125" style="7" customWidth="1"/>
    <col min="10240" max="10240" width="4.6328125" style="7" customWidth="1"/>
    <col min="10241" max="10241" width="8.6328125" style="7" customWidth="1"/>
    <col min="10242" max="10242" width="9.6328125" style="7" customWidth="1"/>
    <col min="10243" max="10243" width="4.6328125" style="7" customWidth="1"/>
    <col min="10244" max="10244" width="15.6328125" style="7" customWidth="1"/>
    <col min="10245" max="10245" width="10.6328125" style="7" customWidth="1"/>
    <col min="10246" max="10247" width="8.6328125" style="7" customWidth="1"/>
    <col min="10248" max="10249" width="0.90625" style="7" customWidth="1"/>
    <col min="10250" max="10493" width="9" style="7"/>
    <col min="10494" max="10494" width="0.90625" style="7" customWidth="1"/>
    <col min="10495" max="10495" width="15.6328125" style="7" customWidth="1"/>
    <col min="10496" max="10496" width="4.6328125" style="7" customWidth="1"/>
    <col min="10497" max="10497" width="8.6328125" style="7" customWidth="1"/>
    <col min="10498" max="10498" width="9.6328125" style="7" customWidth="1"/>
    <col min="10499" max="10499" width="4.6328125" style="7" customWidth="1"/>
    <col min="10500" max="10500" width="15.6328125" style="7" customWidth="1"/>
    <col min="10501" max="10501" width="10.6328125" style="7" customWidth="1"/>
    <col min="10502" max="10503" width="8.6328125" style="7" customWidth="1"/>
    <col min="10504" max="10505" width="0.90625" style="7" customWidth="1"/>
    <col min="10506" max="10749" width="9" style="7"/>
    <col min="10750" max="10750" width="0.90625" style="7" customWidth="1"/>
    <col min="10751" max="10751" width="15.6328125" style="7" customWidth="1"/>
    <col min="10752" max="10752" width="4.6328125" style="7" customWidth="1"/>
    <col min="10753" max="10753" width="8.6328125" style="7" customWidth="1"/>
    <col min="10754" max="10754" width="9.6328125" style="7" customWidth="1"/>
    <col min="10755" max="10755" width="4.6328125" style="7" customWidth="1"/>
    <col min="10756" max="10756" width="15.6328125" style="7" customWidth="1"/>
    <col min="10757" max="10757" width="10.6328125" style="7" customWidth="1"/>
    <col min="10758" max="10759" width="8.6328125" style="7" customWidth="1"/>
    <col min="10760" max="10761" width="0.90625" style="7" customWidth="1"/>
    <col min="10762" max="11005" width="9" style="7"/>
    <col min="11006" max="11006" width="0.90625" style="7" customWidth="1"/>
    <col min="11007" max="11007" width="15.6328125" style="7" customWidth="1"/>
    <col min="11008" max="11008" width="4.6328125" style="7" customWidth="1"/>
    <col min="11009" max="11009" width="8.6328125" style="7" customWidth="1"/>
    <col min="11010" max="11010" width="9.6328125" style="7" customWidth="1"/>
    <col min="11011" max="11011" width="4.6328125" style="7" customWidth="1"/>
    <col min="11012" max="11012" width="15.6328125" style="7" customWidth="1"/>
    <col min="11013" max="11013" width="10.6328125" style="7" customWidth="1"/>
    <col min="11014" max="11015" width="8.6328125" style="7" customWidth="1"/>
    <col min="11016" max="11017" width="0.90625" style="7" customWidth="1"/>
    <col min="11018" max="11261" width="9" style="7"/>
    <col min="11262" max="11262" width="0.90625" style="7" customWidth="1"/>
    <col min="11263" max="11263" width="15.6328125" style="7" customWidth="1"/>
    <col min="11264" max="11264" width="4.6328125" style="7" customWidth="1"/>
    <col min="11265" max="11265" width="8.6328125" style="7" customWidth="1"/>
    <col min="11266" max="11266" width="9.6328125" style="7" customWidth="1"/>
    <col min="11267" max="11267" width="4.6328125" style="7" customWidth="1"/>
    <col min="11268" max="11268" width="15.6328125" style="7" customWidth="1"/>
    <col min="11269" max="11269" width="10.6328125" style="7" customWidth="1"/>
    <col min="11270" max="11271" width="8.6328125" style="7" customWidth="1"/>
    <col min="11272" max="11273" width="0.90625" style="7" customWidth="1"/>
    <col min="11274" max="11517" width="9" style="7"/>
    <col min="11518" max="11518" width="0.90625" style="7" customWidth="1"/>
    <col min="11519" max="11519" width="15.6328125" style="7" customWidth="1"/>
    <col min="11520" max="11520" width="4.6328125" style="7" customWidth="1"/>
    <col min="11521" max="11521" width="8.6328125" style="7" customWidth="1"/>
    <col min="11522" max="11522" width="9.6328125" style="7" customWidth="1"/>
    <col min="11523" max="11523" width="4.6328125" style="7" customWidth="1"/>
    <col min="11524" max="11524" width="15.6328125" style="7" customWidth="1"/>
    <col min="11525" max="11525" width="10.6328125" style="7" customWidth="1"/>
    <col min="11526" max="11527" width="8.6328125" style="7" customWidth="1"/>
    <col min="11528" max="11529" width="0.90625" style="7" customWidth="1"/>
    <col min="11530" max="11773" width="9" style="7"/>
    <col min="11774" max="11774" width="0.90625" style="7" customWidth="1"/>
    <col min="11775" max="11775" width="15.6328125" style="7" customWidth="1"/>
    <col min="11776" max="11776" width="4.6328125" style="7" customWidth="1"/>
    <col min="11777" max="11777" width="8.6328125" style="7" customWidth="1"/>
    <col min="11778" max="11778" width="9.6328125" style="7" customWidth="1"/>
    <col min="11779" max="11779" width="4.6328125" style="7" customWidth="1"/>
    <col min="11780" max="11780" width="15.6328125" style="7" customWidth="1"/>
    <col min="11781" max="11781" width="10.6328125" style="7" customWidth="1"/>
    <col min="11782" max="11783" width="8.6328125" style="7" customWidth="1"/>
    <col min="11784" max="11785" width="0.90625" style="7" customWidth="1"/>
    <col min="11786" max="12029" width="9" style="7"/>
    <col min="12030" max="12030" width="0.90625" style="7" customWidth="1"/>
    <col min="12031" max="12031" width="15.6328125" style="7" customWidth="1"/>
    <col min="12032" max="12032" width="4.6328125" style="7" customWidth="1"/>
    <col min="12033" max="12033" width="8.6328125" style="7" customWidth="1"/>
    <col min="12034" max="12034" width="9.6328125" style="7" customWidth="1"/>
    <col min="12035" max="12035" width="4.6328125" style="7" customWidth="1"/>
    <col min="12036" max="12036" width="15.6328125" style="7" customWidth="1"/>
    <col min="12037" max="12037" width="10.6328125" style="7" customWidth="1"/>
    <col min="12038" max="12039" width="8.6328125" style="7" customWidth="1"/>
    <col min="12040" max="12041" width="0.90625" style="7" customWidth="1"/>
    <col min="12042" max="12285" width="9" style="7"/>
    <col min="12286" max="12286" width="0.90625" style="7" customWidth="1"/>
    <col min="12287" max="12287" width="15.6328125" style="7" customWidth="1"/>
    <col min="12288" max="12288" width="4.6328125" style="7" customWidth="1"/>
    <col min="12289" max="12289" width="8.6328125" style="7" customWidth="1"/>
    <col min="12290" max="12290" width="9.6328125" style="7" customWidth="1"/>
    <col min="12291" max="12291" width="4.6328125" style="7" customWidth="1"/>
    <col min="12292" max="12292" width="15.6328125" style="7" customWidth="1"/>
    <col min="12293" max="12293" width="10.6328125" style="7" customWidth="1"/>
    <col min="12294" max="12295" width="8.6328125" style="7" customWidth="1"/>
    <col min="12296" max="12297" width="0.90625" style="7" customWidth="1"/>
    <col min="12298" max="12541" width="9" style="7"/>
    <col min="12542" max="12542" width="0.90625" style="7" customWidth="1"/>
    <col min="12543" max="12543" width="15.6328125" style="7" customWidth="1"/>
    <col min="12544" max="12544" width="4.6328125" style="7" customWidth="1"/>
    <col min="12545" max="12545" width="8.6328125" style="7" customWidth="1"/>
    <col min="12546" max="12546" width="9.6328125" style="7" customWidth="1"/>
    <col min="12547" max="12547" width="4.6328125" style="7" customWidth="1"/>
    <col min="12548" max="12548" width="15.6328125" style="7" customWidth="1"/>
    <col min="12549" max="12549" width="10.6328125" style="7" customWidth="1"/>
    <col min="12550" max="12551" width="8.6328125" style="7" customWidth="1"/>
    <col min="12552" max="12553" width="0.90625" style="7" customWidth="1"/>
    <col min="12554" max="12797" width="9" style="7"/>
    <col min="12798" max="12798" width="0.90625" style="7" customWidth="1"/>
    <col min="12799" max="12799" width="15.6328125" style="7" customWidth="1"/>
    <col min="12800" max="12800" width="4.6328125" style="7" customWidth="1"/>
    <col min="12801" max="12801" width="8.6328125" style="7" customWidth="1"/>
    <col min="12802" max="12802" width="9.6328125" style="7" customWidth="1"/>
    <col min="12803" max="12803" width="4.6328125" style="7" customWidth="1"/>
    <col min="12804" max="12804" width="15.6328125" style="7" customWidth="1"/>
    <col min="12805" max="12805" width="10.6328125" style="7" customWidth="1"/>
    <col min="12806" max="12807" width="8.6328125" style="7" customWidth="1"/>
    <col min="12808" max="12809" width="0.90625" style="7" customWidth="1"/>
    <col min="12810" max="13053" width="9" style="7"/>
    <col min="13054" max="13054" width="0.90625" style="7" customWidth="1"/>
    <col min="13055" max="13055" width="15.6328125" style="7" customWidth="1"/>
    <col min="13056" max="13056" width="4.6328125" style="7" customWidth="1"/>
    <col min="13057" max="13057" width="8.6328125" style="7" customWidth="1"/>
    <col min="13058" max="13058" width="9.6328125" style="7" customWidth="1"/>
    <col min="13059" max="13059" width="4.6328125" style="7" customWidth="1"/>
    <col min="13060" max="13060" width="15.6328125" style="7" customWidth="1"/>
    <col min="13061" max="13061" width="10.6328125" style="7" customWidth="1"/>
    <col min="13062" max="13063" width="8.6328125" style="7" customWidth="1"/>
    <col min="13064" max="13065" width="0.90625" style="7" customWidth="1"/>
    <col min="13066" max="13309" width="9" style="7"/>
    <col min="13310" max="13310" width="0.90625" style="7" customWidth="1"/>
    <col min="13311" max="13311" width="15.6328125" style="7" customWidth="1"/>
    <col min="13312" max="13312" width="4.6328125" style="7" customWidth="1"/>
    <col min="13313" max="13313" width="8.6328125" style="7" customWidth="1"/>
    <col min="13314" max="13314" width="9.6328125" style="7" customWidth="1"/>
    <col min="13315" max="13315" width="4.6328125" style="7" customWidth="1"/>
    <col min="13316" max="13316" width="15.6328125" style="7" customWidth="1"/>
    <col min="13317" max="13317" width="10.6328125" style="7" customWidth="1"/>
    <col min="13318" max="13319" width="8.6328125" style="7" customWidth="1"/>
    <col min="13320" max="13321" width="0.90625" style="7" customWidth="1"/>
    <col min="13322" max="13565" width="9" style="7"/>
    <col min="13566" max="13566" width="0.90625" style="7" customWidth="1"/>
    <col min="13567" max="13567" width="15.6328125" style="7" customWidth="1"/>
    <col min="13568" max="13568" width="4.6328125" style="7" customWidth="1"/>
    <col min="13569" max="13569" width="8.6328125" style="7" customWidth="1"/>
    <col min="13570" max="13570" width="9.6328125" style="7" customWidth="1"/>
    <col min="13571" max="13571" width="4.6328125" style="7" customWidth="1"/>
    <col min="13572" max="13572" width="15.6328125" style="7" customWidth="1"/>
    <col min="13573" max="13573" width="10.6328125" style="7" customWidth="1"/>
    <col min="13574" max="13575" width="8.6328125" style="7" customWidth="1"/>
    <col min="13576" max="13577" width="0.90625" style="7" customWidth="1"/>
    <col min="13578" max="13821" width="9" style="7"/>
    <col min="13822" max="13822" width="0.90625" style="7" customWidth="1"/>
    <col min="13823" max="13823" width="15.6328125" style="7" customWidth="1"/>
    <col min="13824" max="13824" width="4.6328125" style="7" customWidth="1"/>
    <col min="13825" max="13825" width="8.6328125" style="7" customWidth="1"/>
    <col min="13826" max="13826" width="9.6328125" style="7" customWidth="1"/>
    <col min="13827" max="13827" width="4.6328125" style="7" customWidth="1"/>
    <col min="13828" max="13828" width="15.6328125" style="7" customWidth="1"/>
    <col min="13829" max="13829" width="10.6328125" style="7" customWidth="1"/>
    <col min="13830" max="13831" width="8.6328125" style="7" customWidth="1"/>
    <col min="13832" max="13833" width="0.90625" style="7" customWidth="1"/>
    <col min="13834" max="14077" width="9" style="7"/>
    <col min="14078" max="14078" width="0.90625" style="7" customWidth="1"/>
    <col min="14079" max="14079" width="15.6328125" style="7" customWidth="1"/>
    <col min="14080" max="14080" width="4.6328125" style="7" customWidth="1"/>
    <col min="14081" max="14081" width="8.6328125" style="7" customWidth="1"/>
    <col min="14082" max="14082" width="9.6328125" style="7" customWidth="1"/>
    <col min="14083" max="14083" width="4.6328125" style="7" customWidth="1"/>
    <col min="14084" max="14084" width="15.6328125" style="7" customWidth="1"/>
    <col min="14085" max="14085" width="10.6328125" style="7" customWidth="1"/>
    <col min="14086" max="14087" width="8.6328125" style="7" customWidth="1"/>
    <col min="14088" max="14089" width="0.90625" style="7" customWidth="1"/>
    <col min="14090" max="14333" width="9" style="7"/>
    <col min="14334" max="14334" width="0.90625" style="7" customWidth="1"/>
    <col min="14335" max="14335" width="15.6328125" style="7" customWidth="1"/>
    <col min="14336" max="14336" width="4.6328125" style="7" customWidth="1"/>
    <col min="14337" max="14337" width="8.6328125" style="7" customWidth="1"/>
    <col min="14338" max="14338" width="9.6328125" style="7" customWidth="1"/>
    <col min="14339" max="14339" width="4.6328125" style="7" customWidth="1"/>
    <col min="14340" max="14340" width="15.6328125" style="7" customWidth="1"/>
    <col min="14341" max="14341" width="10.6328125" style="7" customWidth="1"/>
    <col min="14342" max="14343" width="8.6328125" style="7" customWidth="1"/>
    <col min="14344" max="14345" width="0.90625" style="7" customWidth="1"/>
    <col min="14346" max="14589" width="9" style="7"/>
    <col min="14590" max="14590" width="0.90625" style="7" customWidth="1"/>
    <col min="14591" max="14591" width="15.6328125" style="7" customWidth="1"/>
    <col min="14592" max="14592" width="4.6328125" style="7" customWidth="1"/>
    <col min="14593" max="14593" width="8.6328125" style="7" customWidth="1"/>
    <col min="14594" max="14594" width="9.6328125" style="7" customWidth="1"/>
    <col min="14595" max="14595" width="4.6328125" style="7" customWidth="1"/>
    <col min="14596" max="14596" width="15.6328125" style="7" customWidth="1"/>
    <col min="14597" max="14597" width="10.6328125" style="7" customWidth="1"/>
    <col min="14598" max="14599" width="8.6328125" style="7" customWidth="1"/>
    <col min="14600" max="14601" width="0.90625" style="7" customWidth="1"/>
    <col min="14602" max="14845" width="9" style="7"/>
    <col min="14846" max="14846" width="0.90625" style="7" customWidth="1"/>
    <col min="14847" max="14847" width="15.6328125" style="7" customWidth="1"/>
    <col min="14848" max="14848" width="4.6328125" style="7" customWidth="1"/>
    <col min="14849" max="14849" width="8.6328125" style="7" customWidth="1"/>
    <col min="14850" max="14850" width="9.6328125" style="7" customWidth="1"/>
    <col min="14851" max="14851" width="4.6328125" style="7" customWidth="1"/>
    <col min="14852" max="14852" width="15.6328125" style="7" customWidth="1"/>
    <col min="14853" max="14853" width="10.6328125" style="7" customWidth="1"/>
    <col min="14854" max="14855" width="8.6328125" style="7" customWidth="1"/>
    <col min="14856" max="14857" width="0.90625" style="7" customWidth="1"/>
    <col min="14858" max="15101" width="9" style="7"/>
    <col min="15102" max="15102" width="0.90625" style="7" customWidth="1"/>
    <col min="15103" max="15103" width="15.6328125" style="7" customWidth="1"/>
    <col min="15104" max="15104" width="4.6328125" style="7" customWidth="1"/>
    <col min="15105" max="15105" width="8.6328125" style="7" customWidth="1"/>
    <col min="15106" max="15106" width="9.6328125" style="7" customWidth="1"/>
    <col min="15107" max="15107" width="4.6328125" style="7" customWidth="1"/>
    <col min="15108" max="15108" width="15.6328125" style="7" customWidth="1"/>
    <col min="15109" max="15109" width="10.6328125" style="7" customWidth="1"/>
    <col min="15110" max="15111" width="8.6328125" style="7" customWidth="1"/>
    <col min="15112" max="15113" width="0.90625" style="7" customWidth="1"/>
    <col min="15114" max="15357" width="9" style="7"/>
    <col min="15358" max="15358" width="0.90625" style="7" customWidth="1"/>
    <col min="15359" max="15359" width="15.6328125" style="7" customWidth="1"/>
    <col min="15360" max="15360" width="4.6328125" style="7" customWidth="1"/>
    <col min="15361" max="15361" width="8.6328125" style="7" customWidth="1"/>
    <col min="15362" max="15362" width="9.6328125" style="7" customWidth="1"/>
    <col min="15363" max="15363" width="4.6328125" style="7" customWidth="1"/>
    <col min="15364" max="15364" width="15.6328125" style="7" customWidth="1"/>
    <col min="15365" max="15365" width="10.6328125" style="7" customWidth="1"/>
    <col min="15366" max="15367" width="8.6328125" style="7" customWidth="1"/>
    <col min="15368" max="15369" width="0.90625" style="7" customWidth="1"/>
    <col min="15370" max="15613" width="9" style="7"/>
    <col min="15614" max="15614" width="0.90625" style="7" customWidth="1"/>
    <col min="15615" max="15615" width="15.6328125" style="7" customWidth="1"/>
    <col min="15616" max="15616" width="4.6328125" style="7" customWidth="1"/>
    <col min="15617" max="15617" width="8.6328125" style="7" customWidth="1"/>
    <col min="15618" max="15618" width="9.6328125" style="7" customWidth="1"/>
    <col min="15619" max="15619" width="4.6328125" style="7" customWidth="1"/>
    <col min="15620" max="15620" width="15.6328125" style="7" customWidth="1"/>
    <col min="15621" max="15621" width="10.6328125" style="7" customWidth="1"/>
    <col min="15622" max="15623" width="8.6328125" style="7" customWidth="1"/>
    <col min="15624" max="15625" width="0.90625" style="7" customWidth="1"/>
    <col min="15626" max="15869" width="9" style="7"/>
    <col min="15870" max="15870" width="0.90625" style="7" customWidth="1"/>
    <col min="15871" max="15871" width="15.6328125" style="7" customWidth="1"/>
    <col min="15872" max="15872" width="4.6328125" style="7" customWidth="1"/>
    <col min="15873" max="15873" width="8.6328125" style="7" customWidth="1"/>
    <col min="15874" max="15874" width="9.6328125" style="7" customWidth="1"/>
    <col min="15875" max="15875" width="4.6328125" style="7" customWidth="1"/>
    <col min="15876" max="15876" width="15.6328125" style="7" customWidth="1"/>
    <col min="15877" max="15877" width="10.6328125" style="7" customWidth="1"/>
    <col min="15878" max="15879" width="8.6328125" style="7" customWidth="1"/>
    <col min="15880" max="15881" width="0.90625" style="7" customWidth="1"/>
    <col min="15882" max="16125" width="9" style="7"/>
    <col min="16126" max="16126" width="0.90625" style="7" customWidth="1"/>
    <col min="16127" max="16127" width="15.6328125" style="7" customWidth="1"/>
    <col min="16128" max="16128" width="4.6328125" style="7" customWidth="1"/>
    <col min="16129" max="16129" width="8.6328125" style="7" customWidth="1"/>
    <col min="16130" max="16130" width="9.6328125" style="7" customWidth="1"/>
    <col min="16131" max="16131" width="4.6328125" style="7" customWidth="1"/>
    <col min="16132" max="16132" width="15.6328125" style="7" customWidth="1"/>
    <col min="16133" max="16133" width="10.6328125" style="7" customWidth="1"/>
    <col min="16134" max="16135" width="8.6328125" style="7" customWidth="1"/>
    <col min="16136" max="16137" width="0.90625" style="7" customWidth="1"/>
    <col min="16138" max="16384" width="9" style="7"/>
  </cols>
  <sheetData>
    <row r="1" spans="2:33" ht="252" customHeight="1">
      <c r="B1" s="1629" t="s">
        <v>493</v>
      </c>
      <c r="C1" s="1630"/>
      <c r="D1" s="1630"/>
      <c r="E1" s="1630"/>
      <c r="F1" s="1630"/>
      <c r="G1" s="1630"/>
      <c r="H1" s="1630"/>
      <c r="I1" s="1630"/>
      <c r="J1" s="1630"/>
      <c r="K1" s="1630"/>
      <c r="L1" s="1630"/>
      <c r="M1" s="1630"/>
      <c r="N1" s="1630"/>
      <c r="O1" s="1630"/>
      <c r="P1" s="1630"/>
      <c r="Q1" s="1630"/>
      <c r="R1" s="1630"/>
      <c r="S1" s="1630"/>
      <c r="T1" s="1630"/>
      <c r="U1" s="1630"/>
      <c r="V1" s="1740" t="s">
        <v>492</v>
      </c>
      <c r="W1" s="1741"/>
      <c r="X1" s="1741">
        <v>2</v>
      </c>
      <c r="Y1" s="1741"/>
      <c r="Z1" s="1741"/>
      <c r="AA1" s="1741"/>
      <c r="AB1" s="1741"/>
    </row>
    <row r="2" spans="2:33" ht="30" customHeight="1" thickBot="1">
      <c r="C2" s="242"/>
      <c r="D2" s="10"/>
      <c r="E2" s="621"/>
      <c r="F2" s="1675" t="s">
        <v>468</v>
      </c>
      <c r="G2" s="1676"/>
      <c r="H2" s="1676"/>
      <c r="I2" s="1676"/>
      <c r="J2" s="1676"/>
      <c r="K2" s="1676"/>
      <c r="L2" s="1676"/>
      <c r="M2" s="1676"/>
      <c r="N2" s="1676"/>
      <c r="O2" s="1676"/>
      <c r="P2" s="1676"/>
      <c r="Q2" s="622"/>
      <c r="R2" s="9"/>
      <c r="S2" s="9"/>
      <c r="T2" s="9"/>
    </row>
    <row r="3" spans="2:33" ht="20.149999999999999" customHeight="1">
      <c r="B3" s="1624" t="s">
        <v>488</v>
      </c>
      <c r="C3" s="1625"/>
      <c r="D3" s="1626">
        <f>各項目入力表!B3</f>
        <v>0</v>
      </c>
      <c r="E3" s="1627"/>
      <c r="F3" s="1627"/>
      <c r="G3" s="1627"/>
      <c r="H3" s="1627"/>
      <c r="I3" s="1627"/>
      <c r="J3" s="1627"/>
      <c r="K3" s="1627"/>
      <c r="L3" s="1627"/>
      <c r="M3" s="1627"/>
      <c r="N3" s="1627"/>
      <c r="O3" s="1627"/>
      <c r="P3" s="1627"/>
      <c r="Q3" s="1627"/>
      <c r="R3" s="1627"/>
      <c r="S3" s="1627"/>
      <c r="T3" s="1627"/>
      <c r="U3" s="1628"/>
    </row>
    <row r="4" spans="2:33" ht="25" customHeight="1">
      <c r="B4" s="1677" t="s">
        <v>472</v>
      </c>
      <c r="C4" s="1678"/>
      <c r="D4" s="1437">
        <f>各項目入力表!F9</f>
        <v>0</v>
      </c>
      <c r="E4" s="1682"/>
      <c r="F4" s="1682"/>
      <c r="G4" s="1682"/>
      <c r="H4" s="1682"/>
      <c r="I4" s="1683"/>
      <c r="J4" s="1679" t="s">
        <v>473</v>
      </c>
      <c r="K4" s="1435"/>
      <c r="L4" s="1435"/>
      <c r="M4" s="1436"/>
      <c r="N4" s="1680"/>
      <c r="O4" s="1681"/>
      <c r="P4" s="1681"/>
      <c r="Q4" s="1681"/>
      <c r="R4" s="1681"/>
      <c r="S4" s="1681"/>
      <c r="T4" s="676" t="e">
        <f ca="1">DATEDIF(N4-1,TODAY(),"Y")</f>
        <v>#NUM!</v>
      </c>
      <c r="U4" s="678" t="s">
        <v>448</v>
      </c>
      <c r="V4" s="638"/>
      <c r="X4" s="626">
        <v>4</v>
      </c>
      <c r="Y4" s="1648" t="str">
        <f>IF(X4=2,"あなたは５年以上",+IF(X4=3,"あなたは３年以上",+IF(X4=1,"あなたは１０年以上","")))</f>
        <v/>
      </c>
      <c r="Z4" s="1649"/>
      <c r="AA4" s="1649"/>
      <c r="AB4" s="1649"/>
      <c r="AC4" s="1649"/>
    </row>
    <row r="5" spans="2:33" ht="15" customHeight="1">
      <c r="B5" s="1650" t="s">
        <v>34</v>
      </c>
      <c r="C5" s="1651"/>
      <c r="D5" s="1693"/>
      <c r="E5" s="1694"/>
      <c r="F5" s="1694"/>
      <c r="G5" s="1694"/>
      <c r="H5" s="1694"/>
      <c r="I5" s="1662"/>
      <c r="J5" s="1663"/>
      <c r="K5" s="1663"/>
      <c r="L5" s="1663"/>
      <c r="M5" s="1663"/>
      <c r="N5" s="1666" t="s">
        <v>442</v>
      </c>
      <c r="O5" s="1746"/>
      <c r="P5" s="662"/>
      <c r="Q5" s="1672" t="s">
        <v>443</v>
      </c>
      <c r="R5" s="1672"/>
      <c r="S5" s="1672"/>
      <c r="T5" s="1672"/>
      <c r="U5" s="1673"/>
      <c r="V5" s="1631" t="s">
        <v>475</v>
      </c>
      <c r="W5" s="625"/>
      <c r="X5" s="617"/>
      <c r="Y5" s="1649"/>
      <c r="Z5" s="1649"/>
      <c r="AA5" s="1649"/>
      <c r="AB5" s="1649"/>
      <c r="AC5" s="1649"/>
    </row>
    <row r="6" spans="2:33" ht="15" customHeight="1">
      <c r="B6" s="1652"/>
      <c r="C6" s="1653"/>
      <c r="D6" s="1742"/>
      <c r="E6" s="1743"/>
      <c r="F6" s="1743"/>
      <c r="G6" s="1743"/>
      <c r="H6" s="1743"/>
      <c r="I6" s="1664"/>
      <c r="J6" s="1664"/>
      <c r="K6" s="1664"/>
      <c r="L6" s="1664"/>
      <c r="M6" s="1664"/>
      <c r="N6" s="1668"/>
      <c r="O6" s="1747"/>
      <c r="P6" s="662"/>
      <c r="Q6" s="1672" t="s">
        <v>444</v>
      </c>
      <c r="R6" s="1672"/>
      <c r="S6" s="1672"/>
      <c r="T6" s="1672"/>
      <c r="U6" s="1673"/>
      <c r="V6" s="1632"/>
      <c r="W6" s="625"/>
      <c r="X6" s="618"/>
      <c r="Y6" s="1674" t="str">
        <f>IF(X4=4,"資格に伴う実務経験年数が必要です","の実務経験年数が必要です")</f>
        <v>資格に伴う実務経験年数が必要です</v>
      </c>
      <c r="Z6" s="1649"/>
      <c r="AA6" s="1649"/>
      <c r="AB6" s="1649"/>
      <c r="AC6" s="1649"/>
      <c r="AD6" s="655"/>
      <c r="AE6" s="655"/>
      <c r="AF6" s="655"/>
      <c r="AG6" s="655"/>
    </row>
    <row r="7" spans="2:33" ht="15" customHeight="1">
      <c r="B7" s="1652"/>
      <c r="C7" s="1653"/>
      <c r="D7" s="1742"/>
      <c r="E7" s="1744"/>
      <c r="F7" s="1744"/>
      <c r="G7" s="1744"/>
      <c r="H7" s="1744"/>
      <c r="I7" s="1745"/>
      <c r="J7" s="1745"/>
      <c r="K7" s="1745"/>
      <c r="L7" s="1745"/>
      <c r="M7" s="1745"/>
      <c r="N7" s="1747"/>
      <c r="O7" s="1747"/>
      <c r="P7" s="662"/>
      <c r="Q7" s="1672" t="s">
        <v>445</v>
      </c>
      <c r="R7" s="1672"/>
      <c r="S7" s="1672"/>
      <c r="T7" s="1672"/>
      <c r="U7" s="1673"/>
      <c r="V7" s="673" t="s">
        <v>476</v>
      </c>
      <c r="W7" s="625"/>
      <c r="X7" s="618"/>
      <c r="Y7" s="1649"/>
      <c r="Z7" s="1649"/>
      <c r="AA7" s="1649"/>
      <c r="AB7" s="1649"/>
      <c r="AC7" s="1649"/>
      <c r="AD7" s="1633"/>
      <c r="AE7" s="1634"/>
      <c r="AF7" s="1634"/>
      <c r="AG7" s="1634"/>
    </row>
    <row r="8" spans="2:33" ht="15" customHeight="1" thickBot="1">
      <c r="B8" s="1654"/>
      <c r="C8" s="1655"/>
      <c r="D8" s="1696"/>
      <c r="E8" s="1697"/>
      <c r="F8" s="1697"/>
      <c r="G8" s="1697"/>
      <c r="H8" s="1697"/>
      <c r="I8" s="1665"/>
      <c r="J8" s="1665"/>
      <c r="K8" s="1665"/>
      <c r="L8" s="1665"/>
      <c r="M8" s="1665"/>
      <c r="N8" s="1670"/>
      <c r="O8" s="1670"/>
      <c r="P8" s="662"/>
      <c r="Q8" s="1672" t="s">
        <v>585</v>
      </c>
      <c r="R8" s="1672"/>
      <c r="S8" s="1672"/>
      <c r="T8" s="1672"/>
      <c r="U8" s="1673"/>
      <c r="V8" s="673" t="s">
        <v>586</v>
      </c>
      <c r="W8" s="648"/>
      <c r="X8" s="618"/>
      <c r="Y8" s="793"/>
      <c r="Z8" s="793"/>
      <c r="AA8" s="793"/>
      <c r="AB8" s="793"/>
      <c r="AC8" s="793"/>
      <c r="AD8" s="791"/>
      <c r="AE8" s="792"/>
      <c r="AF8" s="792"/>
      <c r="AG8" s="792"/>
    </row>
    <row r="9" spans="2:33" ht="30" customHeight="1" thickTop="1" thickBot="1">
      <c r="B9" s="1635" t="s">
        <v>454</v>
      </c>
      <c r="C9" s="1636"/>
      <c r="D9" s="1757" t="s">
        <v>494</v>
      </c>
      <c r="E9" s="1758"/>
      <c r="F9" s="1758"/>
      <c r="G9" s="1758"/>
      <c r="H9" s="651" t="str">
        <f>IF(X4=3,"イ",+IF(X4=1,"ロ",+IF(X4=4,"ハ","イ")))</f>
        <v>ハ</v>
      </c>
      <c r="I9" s="1639" t="s">
        <v>449</v>
      </c>
      <c r="J9" s="1640"/>
      <c r="K9" s="1641"/>
      <c r="L9" s="1642"/>
      <c r="M9" s="1643"/>
      <c r="N9" s="1643"/>
      <c r="O9" s="1643"/>
      <c r="P9" s="1644"/>
      <c r="Q9" s="1645" t="s">
        <v>447</v>
      </c>
      <c r="R9" s="1646"/>
      <c r="S9" s="1647"/>
      <c r="T9" s="656">
        <f>IF(X36&gt;W36,X36,W36)</f>
        <v>0</v>
      </c>
      <c r="U9" s="657" t="s">
        <v>446</v>
      </c>
      <c r="V9" s="683" t="s">
        <v>435</v>
      </c>
      <c r="Z9" s="1617" t="s">
        <v>587</v>
      </c>
      <c r="AA9" s="1618"/>
      <c r="AB9" s="1619"/>
      <c r="AC9" s="1620"/>
      <c r="AD9" s="1633"/>
      <c r="AE9" s="1634"/>
      <c r="AF9" s="1634"/>
      <c r="AG9" s="1634"/>
    </row>
    <row r="10" spans="2:33" ht="20.149999999999999" customHeight="1" thickTop="1" thickBot="1">
      <c r="B10" s="1723" t="s">
        <v>437</v>
      </c>
      <c r="C10" s="1724"/>
      <c r="D10" s="623"/>
      <c r="E10" s="627"/>
      <c r="F10" s="627"/>
      <c r="G10" s="627"/>
      <c r="H10" s="627"/>
      <c r="I10" s="1727" t="s">
        <v>436</v>
      </c>
      <c r="J10" s="1727"/>
      <c r="K10" s="1727"/>
      <c r="L10" s="1727"/>
      <c r="M10" s="1727"/>
      <c r="N10" s="1727"/>
      <c r="O10" s="1727"/>
      <c r="P10" s="637"/>
      <c r="Q10" s="627"/>
      <c r="R10" s="627"/>
      <c r="S10" s="627"/>
      <c r="T10" s="627"/>
      <c r="U10" s="628"/>
      <c r="W10" s="16" t="s">
        <v>474</v>
      </c>
      <c r="Z10" s="1621"/>
      <c r="AA10" s="1622"/>
      <c r="AB10" s="1622"/>
      <c r="AC10" s="1623"/>
    </row>
    <row r="11" spans="2:33" ht="20.149999999999999" customHeight="1" thickTop="1">
      <c r="B11" s="1652"/>
      <c r="C11" s="1653"/>
      <c r="D11" s="994" t="s">
        <v>455</v>
      </c>
      <c r="E11" s="1116"/>
      <c r="F11" s="1116"/>
      <c r="G11" s="1116"/>
      <c r="H11" s="1117"/>
      <c r="I11" s="1728" t="s">
        <v>440</v>
      </c>
      <c r="J11" s="1729"/>
      <c r="K11" s="1730"/>
      <c r="L11" s="994" t="s">
        <v>441</v>
      </c>
      <c r="M11" s="995"/>
      <c r="N11" s="995"/>
      <c r="O11" s="995"/>
      <c r="P11" s="995"/>
      <c r="Q11" s="996"/>
      <c r="R11" s="1731" t="s">
        <v>439</v>
      </c>
      <c r="S11" s="1731"/>
      <c r="T11" s="1731"/>
      <c r="U11" s="1732"/>
      <c r="W11" s="16" t="s">
        <v>272</v>
      </c>
    </row>
    <row r="12" spans="2:33" ht="20.149999999999999" customHeight="1">
      <c r="B12" s="1652"/>
      <c r="C12" s="1653"/>
      <c r="D12" s="1688"/>
      <c r="E12" s="1689"/>
      <c r="F12" s="1689"/>
      <c r="G12" s="1690"/>
      <c r="H12" s="1690"/>
      <c r="I12" s="1748"/>
      <c r="J12" s="1749"/>
      <c r="K12" s="1750"/>
      <c r="L12" s="632" t="s">
        <v>36</v>
      </c>
      <c r="M12" s="1687"/>
      <c r="N12" s="1687"/>
      <c r="O12" s="1687"/>
      <c r="P12" s="1687"/>
      <c r="Q12" s="1687"/>
      <c r="R12" s="1684"/>
      <c r="S12" s="1685"/>
      <c r="T12" s="1685"/>
      <c r="U12" s="1686"/>
      <c r="W12" s="630">
        <f>ROUNDUP((M13-M12)/30,1)</f>
        <v>0</v>
      </c>
      <c r="X12" s="654" t="str">
        <f>IF(D12&lt;&gt;"",1,"")</f>
        <v/>
      </c>
      <c r="Y12" s="1702" t="s">
        <v>463</v>
      </c>
      <c r="Z12" s="1703"/>
      <c r="AA12" s="1703"/>
      <c r="AB12" s="1703"/>
      <c r="AC12" s="1703"/>
    </row>
    <row r="13" spans="2:33" ht="20.149999999999999" customHeight="1">
      <c r="B13" s="1652"/>
      <c r="C13" s="1653"/>
      <c r="D13" s="1691"/>
      <c r="E13" s="1691"/>
      <c r="F13" s="1691"/>
      <c r="G13" s="1692"/>
      <c r="H13" s="1692"/>
      <c r="I13" s="1751"/>
      <c r="J13" s="1752"/>
      <c r="K13" s="1753"/>
      <c r="L13" s="632" t="s">
        <v>37</v>
      </c>
      <c r="M13" s="1687"/>
      <c r="N13" s="1687"/>
      <c r="O13" s="1687"/>
      <c r="P13" s="1687"/>
      <c r="Q13" s="1687"/>
      <c r="R13" s="1685"/>
      <c r="S13" s="1685"/>
      <c r="T13" s="1685"/>
      <c r="U13" s="1686"/>
      <c r="X13" s="629"/>
      <c r="Y13" s="1703"/>
      <c r="Z13" s="1703"/>
      <c r="AA13" s="1703"/>
      <c r="AB13" s="1703"/>
      <c r="AC13" s="1703"/>
    </row>
    <row r="14" spans="2:33" ht="20.149999999999999" customHeight="1">
      <c r="B14" s="1652"/>
      <c r="C14" s="1653"/>
      <c r="D14" s="1688"/>
      <c r="E14" s="1689"/>
      <c r="F14" s="1689"/>
      <c r="G14" s="1690"/>
      <c r="H14" s="1690"/>
      <c r="I14" s="1748"/>
      <c r="J14" s="1749"/>
      <c r="K14" s="1750"/>
      <c r="L14" s="632" t="s">
        <v>36</v>
      </c>
      <c r="M14" s="1687"/>
      <c r="N14" s="1687"/>
      <c r="O14" s="1687"/>
      <c r="P14" s="1687"/>
      <c r="Q14" s="1687"/>
      <c r="R14" s="1684"/>
      <c r="S14" s="1685"/>
      <c r="T14" s="1685"/>
      <c r="U14" s="1686"/>
      <c r="W14" s="630">
        <f>ROUNDUP((M15-M14)/30,1)</f>
        <v>0</v>
      </c>
      <c r="X14" s="654" t="str">
        <f>IF(D14&lt;&gt;"",1,"")</f>
        <v/>
      </c>
      <c r="Y14" s="1703"/>
      <c r="Z14" s="1703"/>
      <c r="AA14" s="1703"/>
      <c r="AB14" s="1703"/>
      <c r="AC14" s="1703"/>
    </row>
    <row r="15" spans="2:33" ht="20.149999999999999" customHeight="1">
      <c r="B15" s="1652"/>
      <c r="C15" s="1653"/>
      <c r="D15" s="1691"/>
      <c r="E15" s="1691"/>
      <c r="F15" s="1691"/>
      <c r="G15" s="1692"/>
      <c r="H15" s="1692"/>
      <c r="I15" s="1751"/>
      <c r="J15" s="1752"/>
      <c r="K15" s="1753"/>
      <c r="L15" s="632" t="s">
        <v>37</v>
      </c>
      <c r="M15" s="1687"/>
      <c r="N15" s="1687"/>
      <c r="O15" s="1687"/>
      <c r="P15" s="1687"/>
      <c r="Q15" s="1687"/>
      <c r="R15" s="1685"/>
      <c r="S15" s="1685"/>
      <c r="T15" s="1685"/>
      <c r="U15" s="1686"/>
      <c r="X15" s="629"/>
      <c r="Y15" s="1703"/>
      <c r="Z15" s="1703"/>
      <c r="AA15" s="1703"/>
      <c r="AB15" s="1703"/>
      <c r="AC15" s="1703"/>
    </row>
    <row r="16" spans="2:33" ht="20.149999999999999" customHeight="1">
      <c r="B16" s="1652"/>
      <c r="C16" s="1653"/>
      <c r="D16" s="1688"/>
      <c r="E16" s="1689"/>
      <c r="F16" s="1689"/>
      <c r="G16" s="1690"/>
      <c r="H16" s="1690"/>
      <c r="I16" s="1748"/>
      <c r="J16" s="1749"/>
      <c r="K16" s="1750"/>
      <c r="L16" s="632" t="s">
        <v>36</v>
      </c>
      <c r="M16" s="1687"/>
      <c r="N16" s="1687"/>
      <c r="O16" s="1687"/>
      <c r="P16" s="1687"/>
      <c r="Q16" s="1687"/>
      <c r="R16" s="1684"/>
      <c r="S16" s="1685"/>
      <c r="T16" s="1685"/>
      <c r="U16" s="1686"/>
      <c r="W16" s="630">
        <f>ROUNDUP((M17-M16)/30,1)</f>
        <v>0</v>
      </c>
      <c r="X16" s="654" t="str">
        <f>IF(D16&lt;&gt;"",1,"")</f>
        <v/>
      </c>
      <c r="Y16" s="1703"/>
      <c r="Z16" s="1703"/>
      <c r="AA16" s="1703"/>
      <c r="AB16" s="1703"/>
      <c r="AC16" s="1703"/>
    </row>
    <row r="17" spans="2:29" ht="20.149999999999999" customHeight="1">
      <c r="B17" s="1652"/>
      <c r="C17" s="1653"/>
      <c r="D17" s="1691"/>
      <c r="E17" s="1691"/>
      <c r="F17" s="1691"/>
      <c r="G17" s="1692"/>
      <c r="H17" s="1692"/>
      <c r="I17" s="1751"/>
      <c r="J17" s="1752"/>
      <c r="K17" s="1753"/>
      <c r="L17" s="632" t="s">
        <v>37</v>
      </c>
      <c r="M17" s="1687"/>
      <c r="N17" s="1687"/>
      <c r="O17" s="1687"/>
      <c r="P17" s="1687"/>
      <c r="Q17" s="1687"/>
      <c r="R17" s="1685"/>
      <c r="S17" s="1685"/>
      <c r="T17" s="1685"/>
      <c r="U17" s="1686"/>
      <c r="X17" s="629"/>
      <c r="Y17" s="1703"/>
      <c r="Z17" s="1703"/>
      <c r="AA17" s="1703"/>
      <c r="AB17" s="1703"/>
      <c r="AC17" s="1703"/>
    </row>
    <row r="18" spans="2:29" ht="20.149999999999999" customHeight="1">
      <c r="B18" s="1652"/>
      <c r="C18" s="1653"/>
      <c r="D18" s="1688"/>
      <c r="E18" s="1689"/>
      <c r="F18" s="1689"/>
      <c r="G18" s="1690"/>
      <c r="H18" s="1690"/>
      <c r="I18" s="1748"/>
      <c r="J18" s="1749"/>
      <c r="K18" s="1750"/>
      <c r="L18" s="632" t="s">
        <v>36</v>
      </c>
      <c r="M18" s="1687"/>
      <c r="N18" s="1687"/>
      <c r="O18" s="1687"/>
      <c r="P18" s="1687"/>
      <c r="Q18" s="1687"/>
      <c r="R18" s="1684"/>
      <c r="S18" s="1685"/>
      <c r="T18" s="1685"/>
      <c r="U18" s="1686"/>
      <c r="W18" s="630">
        <f>ROUNDUP((M19-M18)/30,1)</f>
        <v>0</v>
      </c>
      <c r="X18" s="654" t="str">
        <f>IF(D18&lt;&gt;"",1,"")</f>
        <v/>
      </c>
      <c r="Y18" s="1703"/>
      <c r="Z18" s="1703"/>
      <c r="AA18" s="1703"/>
      <c r="AB18" s="1703"/>
      <c r="AC18" s="1703"/>
    </row>
    <row r="19" spans="2:29" ht="20.149999999999999" customHeight="1">
      <c r="B19" s="1652"/>
      <c r="C19" s="1653"/>
      <c r="D19" s="1691"/>
      <c r="E19" s="1691"/>
      <c r="F19" s="1691"/>
      <c r="G19" s="1692"/>
      <c r="H19" s="1692"/>
      <c r="I19" s="1751"/>
      <c r="J19" s="1752"/>
      <c r="K19" s="1753"/>
      <c r="L19" s="632" t="s">
        <v>37</v>
      </c>
      <c r="M19" s="1687"/>
      <c r="N19" s="1687"/>
      <c r="O19" s="1687"/>
      <c r="P19" s="1687"/>
      <c r="Q19" s="1687"/>
      <c r="R19" s="1685"/>
      <c r="S19" s="1685"/>
      <c r="T19" s="1685"/>
      <c r="U19" s="1686"/>
      <c r="X19" s="629"/>
      <c r="Y19" s="1010"/>
      <c r="Z19" s="1010"/>
      <c r="AA19" s="1010"/>
      <c r="AB19" s="1010"/>
      <c r="AC19" s="1010"/>
    </row>
    <row r="20" spans="2:29" ht="20.149999999999999" customHeight="1">
      <c r="B20" s="1652"/>
      <c r="C20" s="1653"/>
      <c r="D20" s="1688"/>
      <c r="E20" s="1689"/>
      <c r="F20" s="1689"/>
      <c r="G20" s="1690"/>
      <c r="H20" s="1690"/>
      <c r="I20" s="1748"/>
      <c r="J20" s="1749"/>
      <c r="K20" s="1750"/>
      <c r="L20" s="633" t="s">
        <v>36</v>
      </c>
      <c r="M20" s="1687"/>
      <c r="N20" s="1687"/>
      <c r="O20" s="1687"/>
      <c r="P20" s="1687"/>
      <c r="Q20" s="1687"/>
      <c r="R20" s="1684"/>
      <c r="S20" s="1685"/>
      <c r="T20" s="1685"/>
      <c r="U20" s="1686"/>
      <c r="W20" s="630">
        <f>ROUNDUP((M21-M20)/30,1)</f>
        <v>0</v>
      </c>
      <c r="X20" s="654" t="str">
        <f>IF(D20&lt;&gt;"",1,"")</f>
        <v/>
      </c>
      <c r="Y20" s="1702" t="s">
        <v>462</v>
      </c>
      <c r="Z20" s="1703"/>
      <c r="AA20" s="1703"/>
      <c r="AB20" s="1703"/>
      <c r="AC20" s="1703"/>
    </row>
    <row r="21" spans="2:29" ht="20.149999999999999" customHeight="1">
      <c r="B21" s="1652"/>
      <c r="C21" s="1653"/>
      <c r="D21" s="1691"/>
      <c r="E21" s="1691"/>
      <c r="F21" s="1691"/>
      <c r="G21" s="1692"/>
      <c r="H21" s="1692"/>
      <c r="I21" s="1751"/>
      <c r="J21" s="1752"/>
      <c r="K21" s="1753"/>
      <c r="L21" s="632" t="s">
        <v>37</v>
      </c>
      <c r="M21" s="1687"/>
      <c r="N21" s="1687"/>
      <c r="O21" s="1687"/>
      <c r="P21" s="1687"/>
      <c r="Q21" s="1687"/>
      <c r="R21" s="1685"/>
      <c r="S21" s="1685"/>
      <c r="T21" s="1685"/>
      <c r="U21" s="1686"/>
      <c r="X21" s="629"/>
      <c r="Y21" s="1703"/>
      <c r="Z21" s="1703"/>
      <c r="AA21" s="1703"/>
      <c r="AB21" s="1703"/>
      <c r="AC21" s="1703"/>
    </row>
    <row r="22" spans="2:29" ht="20.149999999999999" customHeight="1">
      <c r="B22" s="1652"/>
      <c r="C22" s="1653"/>
      <c r="D22" s="1688"/>
      <c r="E22" s="1689"/>
      <c r="F22" s="1689"/>
      <c r="G22" s="1690"/>
      <c r="H22" s="1690"/>
      <c r="I22" s="1748"/>
      <c r="J22" s="1749"/>
      <c r="K22" s="1750"/>
      <c r="L22" s="632" t="s">
        <v>36</v>
      </c>
      <c r="M22" s="1687"/>
      <c r="N22" s="1687"/>
      <c r="O22" s="1687"/>
      <c r="P22" s="1687"/>
      <c r="Q22" s="1687"/>
      <c r="R22" s="1684"/>
      <c r="S22" s="1685"/>
      <c r="T22" s="1685"/>
      <c r="U22" s="1686"/>
      <c r="W22" s="630">
        <f>ROUNDUP((M23-M22)/30,1)</f>
        <v>0</v>
      </c>
      <c r="X22" s="654" t="str">
        <f>IF(D22&lt;&gt;"",1,"")</f>
        <v/>
      </c>
      <c r="Y22" s="1703"/>
      <c r="Z22" s="1703"/>
      <c r="AA22" s="1703"/>
      <c r="AB22" s="1703"/>
      <c r="AC22" s="1703"/>
    </row>
    <row r="23" spans="2:29" ht="20.149999999999999" customHeight="1">
      <c r="B23" s="1652"/>
      <c r="C23" s="1653"/>
      <c r="D23" s="1691"/>
      <c r="E23" s="1691"/>
      <c r="F23" s="1691"/>
      <c r="G23" s="1692"/>
      <c r="H23" s="1692"/>
      <c r="I23" s="1751"/>
      <c r="J23" s="1752"/>
      <c r="K23" s="1753"/>
      <c r="L23" s="632" t="s">
        <v>37</v>
      </c>
      <c r="M23" s="1687"/>
      <c r="N23" s="1687"/>
      <c r="O23" s="1687"/>
      <c r="P23" s="1687"/>
      <c r="Q23" s="1687"/>
      <c r="R23" s="1685"/>
      <c r="S23" s="1685"/>
      <c r="T23" s="1685"/>
      <c r="U23" s="1686"/>
      <c r="X23" s="629"/>
      <c r="Y23" s="1703"/>
      <c r="Z23" s="1703"/>
      <c r="AA23" s="1703"/>
      <c r="AB23" s="1703"/>
      <c r="AC23" s="1703"/>
    </row>
    <row r="24" spans="2:29" ht="20.149999999999999" customHeight="1">
      <c r="B24" s="1652"/>
      <c r="C24" s="1653"/>
      <c r="D24" s="1688"/>
      <c r="E24" s="1689"/>
      <c r="F24" s="1689"/>
      <c r="G24" s="1690"/>
      <c r="H24" s="1690"/>
      <c r="I24" s="1748"/>
      <c r="J24" s="1749"/>
      <c r="K24" s="1750"/>
      <c r="L24" s="633" t="s">
        <v>36</v>
      </c>
      <c r="M24" s="1687"/>
      <c r="N24" s="1687"/>
      <c r="O24" s="1687"/>
      <c r="P24" s="1687"/>
      <c r="Q24" s="1687"/>
      <c r="R24" s="1684"/>
      <c r="S24" s="1685"/>
      <c r="T24" s="1685"/>
      <c r="U24" s="1686"/>
      <c r="W24" s="630">
        <f>ROUNDUP((M25-M24)/30,1)</f>
        <v>0</v>
      </c>
      <c r="X24" s="654" t="str">
        <f>IF(D24&lt;&gt;"",1,"")</f>
        <v/>
      </c>
      <c r="Y24" s="1704"/>
      <c r="Z24" s="1704"/>
      <c r="AA24" s="1704"/>
      <c r="AB24" s="1704"/>
      <c r="AC24" s="1704"/>
    </row>
    <row r="25" spans="2:29" ht="20.149999999999999" customHeight="1">
      <c r="B25" s="1652"/>
      <c r="C25" s="1653"/>
      <c r="D25" s="1691"/>
      <c r="E25" s="1691"/>
      <c r="F25" s="1691"/>
      <c r="G25" s="1692"/>
      <c r="H25" s="1692"/>
      <c r="I25" s="1751"/>
      <c r="J25" s="1752"/>
      <c r="K25" s="1753"/>
      <c r="L25" s="632" t="s">
        <v>37</v>
      </c>
      <c r="M25" s="1687"/>
      <c r="N25" s="1687"/>
      <c r="O25" s="1687"/>
      <c r="P25" s="1687"/>
      <c r="Q25" s="1687"/>
      <c r="R25" s="1685"/>
      <c r="S25" s="1685"/>
      <c r="T25" s="1685"/>
      <c r="U25" s="1686"/>
      <c r="X25" s="629"/>
      <c r="Y25" s="1704"/>
      <c r="Z25" s="1704"/>
      <c r="AA25" s="1704"/>
      <c r="AB25" s="1704"/>
      <c r="AC25" s="1704"/>
    </row>
    <row r="26" spans="2:29" ht="20.149999999999999" customHeight="1">
      <c r="B26" s="1652"/>
      <c r="C26" s="1653"/>
      <c r="D26" s="1688"/>
      <c r="E26" s="1689"/>
      <c r="F26" s="1689"/>
      <c r="G26" s="1690"/>
      <c r="H26" s="1690"/>
      <c r="I26" s="1748"/>
      <c r="J26" s="1749"/>
      <c r="K26" s="1750"/>
      <c r="L26" s="632" t="s">
        <v>36</v>
      </c>
      <c r="M26" s="1687"/>
      <c r="N26" s="1687"/>
      <c r="O26" s="1687"/>
      <c r="P26" s="1687"/>
      <c r="Q26" s="1687"/>
      <c r="R26" s="1684"/>
      <c r="S26" s="1685"/>
      <c r="T26" s="1685"/>
      <c r="U26" s="1686"/>
      <c r="W26" s="630">
        <f>ROUNDUP((N27-N26)/30,1)</f>
        <v>0</v>
      </c>
      <c r="X26" s="654" t="str">
        <f>IF(D26&lt;&gt;"",1,"")</f>
        <v/>
      </c>
      <c r="Y26" s="1704"/>
      <c r="Z26" s="1704"/>
      <c r="AA26" s="1704"/>
      <c r="AB26" s="1704"/>
      <c r="AC26" s="1704"/>
    </row>
    <row r="27" spans="2:29" ht="20.149999999999999" customHeight="1">
      <c r="B27" s="1652"/>
      <c r="C27" s="1653"/>
      <c r="D27" s="1691"/>
      <c r="E27" s="1691"/>
      <c r="F27" s="1691"/>
      <c r="G27" s="1692"/>
      <c r="H27" s="1692"/>
      <c r="I27" s="1751"/>
      <c r="J27" s="1752"/>
      <c r="K27" s="1753"/>
      <c r="L27" s="632" t="s">
        <v>37</v>
      </c>
      <c r="M27" s="1687"/>
      <c r="N27" s="1687"/>
      <c r="O27" s="1687"/>
      <c r="P27" s="1687"/>
      <c r="Q27" s="1687"/>
      <c r="R27" s="1685"/>
      <c r="S27" s="1685"/>
      <c r="T27" s="1685"/>
      <c r="U27" s="1686"/>
      <c r="X27" s="629"/>
      <c r="Y27" s="1704"/>
      <c r="Z27" s="1704"/>
      <c r="AA27" s="1704"/>
      <c r="AB27" s="1704"/>
      <c r="AC27" s="1704"/>
    </row>
    <row r="28" spans="2:29" ht="20.149999999999999" customHeight="1">
      <c r="B28" s="1652"/>
      <c r="C28" s="1653"/>
      <c r="D28" s="1688"/>
      <c r="E28" s="1689"/>
      <c r="F28" s="1689"/>
      <c r="G28" s="1690"/>
      <c r="H28" s="1690"/>
      <c r="I28" s="1748"/>
      <c r="J28" s="1749"/>
      <c r="K28" s="1750"/>
      <c r="L28" s="633" t="s">
        <v>36</v>
      </c>
      <c r="M28" s="1687"/>
      <c r="N28" s="1687"/>
      <c r="O28" s="1687"/>
      <c r="P28" s="1687"/>
      <c r="Q28" s="1687"/>
      <c r="R28" s="1737"/>
      <c r="S28" s="1738"/>
      <c r="T28" s="1738"/>
      <c r="U28" s="1739"/>
      <c r="W28" s="630">
        <f>ROUNDUP((N29-N28)/30,1)</f>
        <v>0</v>
      </c>
      <c r="X28" s="654" t="str">
        <f>IF(D28&lt;&gt;"",1,"")</f>
        <v/>
      </c>
      <c r="Y28" s="1704"/>
      <c r="Z28" s="1704"/>
      <c r="AA28" s="1704"/>
      <c r="AB28" s="1704"/>
      <c r="AC28" s="1704"/>
    </row>
    <row r="29" spans="2:29" ht="20.149999999999999" customHeight="1">
      <c r="B29" s="1652"/>
      <c r="C29" s="1653"/>
      <c r="D29" s="1691"/>
      <c r="E29" s="1691"/>
      <c r="F29" s="1691"/>
      <c r="G29" s="1692"/>
      <c r="H29" s="1692"/>
      <c r="I29" s="1751"/>
      <c r="J29" s="1752"/>
      <c r="K29" s="1753"/>
      <c r="L29" s="632" t="s">
        <v>37</v>
      </c>
      <c r="M29" s="1687"/>
      <c r="N29" s="1687"/>
      <c r="O29" s="1687"/>
      <c r="P29" s="1687"/>
      <c r="Q29" s="1687"/>
      <c r="R29" s="1685"/>
      <c r="S29" s="1685"/>
      <c r="T29" s="1685"/>
      <c r="U29" s="1686"/>
      <c r="X29" s="629"/>
      <c r="Y29" s="1704"/>
      <c r="Z29" s="1704"/>
      <c r="AA29" s="1704"/>
      <c r="AB29" s="1704"/>
      <c r="AC29" s="1704"/>
    </row>
    <row r="30" spans="2:29" ht="20.149999999999999" customHeight="1">
      <c r="B30" s="1652"/>
      <c r="C30" s="1653"/>
      <c r="D30" s="1688"/>
      <c r="E30" s="1689"/>
      <c r="F30" s="1689"/>
      <c r="G30" s="1690"/>
      <c r="H30" s="1690"/>
      <c r="I30" s="1748"/>
      <c r="J30" s="1749"/>
      <c r="K30" s="1750"/>
      <c r="L30" s="632" t="s">
        <v>36</v>
      </c>
      <c r="M30" s="1687"/>
      <c r="N30" s="1687"/>
      <c r="O30" s="1687"/>
      <c r="P30" s="1687"/>
      <c r="Q30" s="1687"/>
      <c r="R30" s="1684"/>
      <c r="S30" s="1685"/>
      <c r="T30" s="1685"/>
      <c r="U30" s="1686"/>
      <c r="W30" s="630">
        <f>ROUNDUP((N31-N30)/30,1)</f>
        <v>0</v>
      </c>
      <c r="X30" s="654" t="str">
        <f>IF(D30&lt;&gt;"",1,"")</f>
        <v/>
      </c>
      <c r="Y30" s="1704"/>
      <c r="Z30" s="1704"/>
      <c r="AA30" s="1704"/>
      <c r="AB30" s="1704"/>
      <c r="AC30" s="1704"/>
    </row>
    <row r="31" spans="2:29" ht="20.149999999999999" customHeight="1">
      <c r="B31" s="1652"/>
      <c r="C31" s="1653"/>
      <c r="D31" s="1691"/>
      <c r="E31" s="1691"/>
      <c r="F31" s="1691"/>
      <c r="G31" s="1692"/>
      <c r="H31" s="1692"/>
      <c r="I31" s="1751"/>
      <c r="J31" s="1752"/>
      <c r="K31" s="1753"/>
      <c r="L31" s="632" t="s">
        <v>37</v>
      </c>
      <c r="M31" s="1687"/>
      <c r="N31" s="1687"/>
      <c r="O31" s="1687"/>
      <c r="P31" s="1687"/>
      <c r="Q31" s="1687"/>
      <c r="R31" s="1685"/>
      <c r="S31" s="1685"/>
      <c r="T31" s="1685"/>
      <c r="U31" s="1686"/>
      <c r="X31" s="629"/>
      <c r="Y31" s="658"/>
      <c r="Z31" s="658"/>
      <c r="AA31" s="658"/>
      <c r="AB31" s="658"/>
      <c r="AC31" s="658"/>
    </row>
    <row r="32" spans="2:29" ht="20.149999999999999" customHeight="1">
      <c r="B32" s="1652"/>
      <c r="C32" s="1653"/>
      <c r="D32" s="1688"/>
      <c r="E32" s="1689"/>
      <c r="F32" s="1689"/>
      <c r="G32" s="1690"/>
      <c r="H32" s="1690"/>
      <c r="I32" s="1748"/>
      <c r="J32" s="1749"/>
      <c r="K32" s="1750"/>
      <c r="L32" s="633" t="s">
        <v>36</v>
      </c>
      <c r="M32" s="1687"/>
      <c r="N32" s="1687"/>
      <c r="O32" s="1687"/>
      <c r="P32" s="1687"/>
      <c r="Q32" s="1687"/>
      <c r="R32" s="1737"/>
      <c r="S32" s="1738"/>
      <c r="T32" s="1738"/>
      <c r="U32" s="1739"/>
      <c r="W32" s="630">
        <f>ROUNDUP((N33-N32)/30,1)</f>
        <v>0</v>
      </c>
      <c r="X32" s="654" t="str">
        <f>IF(D32&lt;&gt;"",1,"")</f>
        <v/>
      </c>
    </row>
    <row r="33" spans="2:24" ht="20.149999999999999" customHeight="1">
      <c r="B33" s="1652"/>
      <c r="C33" s="1653"/>
      <c r="D33" s="1691"/>
      <c r="E33" s="1691"/>
      <c r="F33" s="1691"/>
      <c r="G33" s="1692"/>
      <c r="H33" s="1692"/>
      <c r="I33" s="1751"/>
      <c r="J33" s="1752"/>
      <c r="K33" s="1753"/>
      <c r="L33" s="632" t="s">
        <v>37</v>
      </c>
      <c r="M33" s="1687"/>
      <c r="N33" s="1687"/>
      <c r="O33" s="1687"/>
      <c r="P33" s="1687"/>
      <c r="Q33" s="1687"/>
      <c r="R33" s="1685"/>
      <c r="S33" s="1685"/>
      <c r="T33" s="1685"/>
      <c r="U33" s="1686"/>
      <c r="X33" s="629"/>
    </row>
    <row r="34" spans="2:24" ht="20.149999999999999" customHeight="1">
      <c r="B34" s="1652"/>
      <c r="C34" s="1653"/>
      <c r="D34" s="1688"/>
      <c r="E34" s="1689"/>
      <c r="F34" s="1689"/>
      <c r="G34" s="1690"/>
      <c r="H34" s="1690"/>
      <c r="I34" s="1748"/>
      <c r="J34" s="1749"/>
      <c r="K34" s="1750"/>
      <c r="L34" s="632" t="s">
        <v>36</v>
      </c>
      <c r="M34" s="1687"/>
      <c r="N34" s="1687"/>
      <c r="O34" s="1687"/>
      <c r="P34" s="1687"/>
      <c r="Q34" s="1687"/>
      <c r="R34" s="1684"/>
      <c r="S34" s="1685"/>
      <c r="T34" s="1685"/>
      <c r="U34" s="1686"/>
      <c r="W34" s="630">
        <f>ROUNDUP((N35-N34)/30,1)</f>
        <v>0</v>
      </c>
      <c r="X34" s="654" t="str">
        <f>IF(D34&lt;&gt;"",1,"")</f>
        <v/>
      </c>
    </row>
    <row r="35" spans="2:24" ht="20.149999999999999" customHeight="1" thickBot="1">
      <c r="B35" s="1725"/>
      <c r="C35" s="1726"/>
      <c r="D35" s="1691"/>
      <c r="E35" s="1691"/>
      <c r="F35" s="1691"/>
      <c r="G35" s="1692"/>
      <c r="H35" s="1692"/>
      <c r="I35" s="1754"/>
      <c r="J35" s="1755"/>
      <c r="K35" s="1756"/>
      <c r="L35" s="634" t="s">
        <v>37</v>
      </c>
      <c r="M35" s="1687"/>
      <c r="N35" s="1687"/>
      <c r="O35" s="1687"/>
      <c r="P35" s="1687"/>
      <c r="Q35" s="1687"/>
      <c r="R35" s="1718"/>
      <c r="S35" s="1718"/>
      <c r="T35" s="1718"/>
      <c r="U35" s="1719"/>
      <c r="W35" s="630">
        <f>DATEDIF(N35,N36,"ym")</f>
        <v>0</v>
      </c>
      <c r="X35" s="629"/>
    </row>
    <row r="36" spans="2:24" ht="20.149999999999999" customHeight="1" thickTop="1">
      <c r="B36" s="1720" t="s">
        <v>457</v>
      </c>
      <c r="C36" s="1721"/>
      <c r="D36" s="1721"/>
      <c r="E36" s="1721"/>
      <c r="F36" s="1721"/>
      <c r="G36" s="1721"/>
      <c r="H36" s="1721"/>
      <c r="I36" s="1721"/>
      <c r="J36" s="1721"/>
      <c r="K36" s="1721"/>
      <c r="L36" s="1721"/>
      <c r="M36" s="1721"/>
      <c r="N36" s="1721"/>
      <c r="O36" s="1721"/>
      <c r="P36" s="1721"/>
      <c r="Q36" s="1721"/>
      <c r="R36" s="1721"/>
      <c r="S36" s="1721"/>
      <c r="T36" s="1721"/>
      <c r="U36" s="1722"/>
      <c r="W36" s="630">
        <f>SUM(W12:W35)/12</f>
        <v>0</v>
      </c>
      <c r="X36" s="630">
        <f>SUM(X12:X35)</f>
        <v>0</v>
      </c>
    </row>
    <row r="37" spans="2:24" ht="40" customHeight="1" thickBot="1">
      <c r="B37" s="659"/>
      <c r="C37" s="646" t="s">
        <v>167</v>
      </c>
      <c r="D37" s="660"/>
      <c r="E37" s="1733" t="s">
        <v>166</v>
      </c>
      <c r="F37" s="1733"/>
      <c r="G37" s="1733"/>
      <c r="H37" s="645"/>
      <c r="I37" s="1733" t="s">
        <v>165</v>
      </c>
      <c r="J37" s="1734"/>
      <c r="K37" s="1734"/>
      <c r="L37" s="1734"/>
      <c r="M37" s="639"/>
      <c r="N37" s="1733" t="s">
        <v>453</v>
      </c>
      <c r="O37" s="1735"/>
      <c r="P37" s="1735"/>
      <c r="Q37" s="1735"/>
      <c r="R37" s="640"/>
      <c r="S37" s="645"/>
      <c r="T37" s="1733" t="s">
        <v>168</v>
      </c>
      <c r="U37" s="1736"/>
    </row>
    <row r="38" spans="2:24" ht="20.149999999999999" customHeight="1" thickTop="1">
      <c r="B38" s="1705" t="s">
        <v>39</v>
      </c>
      <c r="C38" s="1706"/>
      <c r="D38" s="1706"/>
      <c r="E38" s="1706"/>
      <c r="F38" s="1706"/>
      <c r="G38" s="1706"/>
      <c r="H38" s="1706"/>
      <c r="I38" s="1706"/>
      <c r="J38" s="1706"/>
      <c r="K38" s="1706"/>
      <c r="L38" s="1706"/>
      <c r="M38" s="1706"/>
      <c r="N38" s="1706"/>
      <c r="O38" s="1706"/>
      <c r="P38" s="1706"/>
      <c r="Q38" s="1706"/>
      <c r="R38" s="1706"/>
      <c r="S38" s="1706"/>
      <c r="T38" s="1706"/>
      <c r="U38" s="1707"/>
    </row>
    <row r="39" spans="2:24" ht="40" customHeight="1" thickBot="1">
      <c r="B39" s="661"/>
      <c r="C39" s="642" t="s">
        <v>167</v>
      </c>
      <c r="D39" s="1708" t="s">
        <v>38</v>
      </c>
      <c r="E39" s="1709"/>
      <c r="F39" s="1710" t="s">
        <v>458</v>
      </c>
      <c r="G39" s="1711"/>
      <c r="H39" s="1711"/>
      <c r="I39" s="1711"/>
      <c r="J39" s="1712"/>
      <c r="K39" s="641" t="s">
        <v>214</v>
      </c>
      <c r="L39" s="1711" t="s">
        <v>213</v>
      </c>
      <c r="M39" s="1711"/>
      <c r="N39" s="1711"/>
      <c r="O39" s="1711"/>
      <c r="P39" s="1711"/>
      <c r="Q39" s="1711"/>
      <c r="R39" s="641"/>
      <c r="S39" s="641"/>
      <c r="T39" s="1713" t="s">
        <v>169</v>
      </c>
      <c r="U39" s="1714"/>
    </row>
    <row r="40" spans="2:24" ht="28.5" customHeight="1">
      <c r="B40" s="292"/>
      <c r="C40" s="620"/>
      <c r="D40" s="291"/>
      <c r="E40" s="624"/>
      <c r="F40" s="293"/>
      <c r="G40" s="294"/>
      <c r="H40" s="294"/>
      <c r="I40" s="294"/>
      <c r="J40" s="294"/>
      <c r="K40" s="624"/>
      <c r="L40" s="620"/>
      <c r="M40" s="636"/>
      <c r="N40" s="620"/>
      <c r="O40" s="620"/>
      <c r="P40" s="631"/>
      <c r="Q40" s="620"/>
      <c r="R40" s="624"/>
      <c r="S40" s="624"/>
      <c r="T40" s="620"/>
      <c r="U40" s="619"/>
    </row>
    <row r="41" spans="2:24" ht="20.149999999999999" customHeight="1"/>
    <row r="42" spans="2:24" ht="13" hidden="1" customHeight="1">
      <c r="B42" s="7" t="s">
        <v>270</v>
      </c>
      <c r="E42" s="7" t="s">
        <v>460</v>
      </c>
    </row>
    <row r="43" spans="2:24" ht="13" hidden="1" customHeight="1">
      <c r="B43" s="7" t="s">
        <v>271</v>
      </c>
      <c r="E43" s="7" t="s">
        <v>450</v>
      </c>
    </row>
    <row r="44" spans="2:24" ht="13" hidden="1" customHeight="1">
      <c r="B44" s="7" t="s">
        <v>187</v>
      </c>
      <c r="E44" s="7" t="s">
        <v>452</v>
      </c>
    </row>
    <row r="45" spans="2:24" ht="13" hidden="1" customHeight="1">
      <c r="B45" s="7" t="s">
        <v>188</v>
      </c>
      <c r="E45" s="7" t="s">
        <v>451</v>
      </c>
    </row>
    <row r="46" spans="2:24" ht="13" hidden="1" customHeight="1">
      <c r="B46" s="7" t="s">
        <v>189</v>
      </c>
      <c r="E46" s="7" t="s">
        <v>438</v>
      </c>
    </row>
    <row r="47" spans="2:24" ht="13" hidden="1" customHeight="1">
      <c r="B47" s="7" t="s">
        <v>190</v>
      </c>
      <c r="E47" s="7" t="s">
        <v>456</v>
      </c>
    </row>
    <row r="48" spans="2:24" ht="13" hidden="1" customHeight="1">
      <c r="B48" s="7" t="s">
        <v>191</v>
      </c>
      <c r="E48" s="7" t="s">
        <v>461</v>
      </c>
    </row>
    <row r="49" spans="2:2" ht="13" hidden="1" customHeight="1">
      <c r="B49" s="7" t="s">
        <v>192</v>
      </c>
    </row>
    <row r="50" spans="2:2" ht="13" hidden="1" customHeight="1">
      <c r="B50" s="7" t="s">
        <v>193</v>
      </c>
    </row>
    <row r="51" spans="2:2" ht="13" hidden="1" customHeight="1">
      <c r="B51" s="7" t="s">
        <v>194</v>
      </c>
    </row>
    <row r="52" spans="2:2" ht="13" hidden="1" customHeight="1">
      <c r="B52" s="7" t="s">
        <v>195</v>
      </c>
    </row>
    <row r="53" spans="2:2" ht="13" hidden="1" customHeight="1">
      <c r="B53" s="7" t="s">
        <v>196</v>
      </c>
    </row>
    <row r="54" spans="2:2" ht="13" hidden="1" customHeight="1">
      <c r="B54" s="7" t="s">
        <v>197</v>
      </c>
    </row>
    <row r="55" spans="2:2" ht="13" hidden="1" customHeight="1">
      <c r="B55" s="7" t="s">
        <v>198</v>
      </c>
    </row>
    <row r="56" spans="2:2" ht="13" hidden="1" customHeight="1">
      <c r="B56" s="7" t="s">
        <v>199</v>
      </c>
    </row>
    <row r="57" spans="2:2" ht="13" hidden="1" customHeight="1">
      <c r="B57" s="7" t="s">
        <v>200</v>
      </c>
    </row>
    <row r="58" spans="2:2" ht="13" hidden="1" customHeight="1">
      <c r="B58" s="7" t="s">
        <v>201</v>
      </c>
    </row>
    <row r="59" spans="2:2" ht="13" hidden="1" customHeight="1">
      <c r="B59" s="7" t="s">
        <v>202</v>
      </c>
    </row>
    <row r="60" spans="2:2" ht="13" hidden="1" customHeight="1">
      <c r="B60" s="7" t="s">
        <v>203</v>
      </c>
    </row>
    <row r="61" spans="2:2" ht="13" hidden="1" customHeight="1">
      <c r="B61" s="7" t="s">
        <v>204</v>
      </c>
    </row>
    <row r="62" spans="2:2" ht="13" hidden="1" customHeight="1">
      <c r="B62" s="7" t="s">
        <v>205</v>
      </c>
    </row>
    <row r="63" spans="2:2" ht="13" hidden="1" customHeight="1">
      <c r="B63" s="7" t="s">
        <v>206</v>
      </c>
    </row>
    <row r="64" spans="2:2" ht="13" hidden="1" customHeight="1">
      <c r="B64" s="7" t="s">
        <v>207</v>
      </c>
    </row>
    <row r="65" spans="2:2" ht="13" hidden="1" customHeight="1">
      <c r="B65" s="7" t="s">
        <v>208</v>
      </c>
    </row>
    <row r="66" spans="2:2" ht="13" hidden="1" customHeight="1">
      <c r="B66" s="7" t="s">
        <v>209</v>
      </c>
    </row>
    <row r="67" spans="2:2" ht="13" hidden="1" customHeight="1">
      <c r="B67" s="7" t="s">
        <v>210</v>
      </c>
    </row>
    <row r="68" spans="2:2" ht="13" hidden="1" customHeight="1">
      <c r="B68" s="7" t="s">
        <v>211</v>
      </c>
    </row>
    <row r="69" spans="2:2" ht="13" hidden="1" customHeight="1">
      <c r="B69" s="7" t="s">
        <v>212</v>
      </c>
    </row>
  </sheetData>
  <sheetProtection sheet="1" selectLockedCells="1"/>
  <mergeCells count="106">
    <mergeCell ref="I14:K15"/>
    <mergeCell ref="Q9:S9"/>
    <mergeCell ref="M25:Q25"/>
    <mergeCell ref="M30:Q30"/>
    <mergeCell ref="M26:Q26"/>
    <mergeCell ref="R26:U27"/>
    <mergeCell ref="M27:Q27"/>
    <mergeCell ref="D28:H29"/>
    <mergeCell ref="I28:K29"/>
    <mergeCell ref="M28:Q28"/>
    <mergeCell ref="R28:U29"/>
    <mergeCell ref="M29:Q29"/>
    <mergeCell ref="D11:H11"/>
    <mergeCell ref="D14:H15"/>
    <mergeCell ref="R11:U11"/>
    <mergeCell ref="D12:H13"/>
    <mergeCell ref="I12:K13"/>
    <mergeCell ref="R12:U13"/>
    <mergeCell ref="L9:P9"/>
    <mergeCell ref="I9:K9"/>
    <mergeCell ref="D16:H17"/>
    <mergeCell ref="I16:K17"/>
    <mergeCell ref="R16:U17"/>
    <mergeCell ref="D9:G9"/>
    <mergeCell ref="AD7:AG7"/>
    <mergeCell ref="AD9:AG9"/>
    <mergeCell ref="Y20:AC30"/>
    <mergeCell ref="Y12:AC19"/>
    <mergeCell ref="M12:Q12"/>
    <mergeCell ref="M13:Q13"/>
    <mergeCell ref="M14:Q14"/>
    <mergeCell ref="M15:Q15"/>
    <mergeCell ref="M16:Q16"/>
    <mergeCell ref="M17:Q17"/>
    <mergeCell ref="M18:Q18"/>
    <mergeCell ref="M19:Q19"/>
    <mergeCell ref="Q7:U7"/>
    <mergeCell ref="Q8:U8"/>
    <mergeCell ref="Z9:AC10"/>
    <mergeCell ref="Y6:AC7"/>
    <mergeCell ref="B36:U36"/>
    <mergeCell ref="E37:G37"/>
    <mergeCell ref="T37:U37"/>
    <mergeCell ref="D32:H33"/>
    <mergeCell ref="I32:K33"/>
    <mergeCell ref="R32:U33"/>
    <mergeCell ref="I34:K35"/>
    <mergeCell ref="R34:U35"/>
    <mergeCell ref="D20:H21"/>
    <mergeCell ref="I20:K21"/>
    <mergeCell ref="R20:U21"/>
    <mergeCell ref="D22:H23"/>
    <mergeCell ref="I22:K23"/>
    <mergeCell ref="M21:Q21"/>
    <mergeCell ref="M22:Q22"/>
    <mergeCell ref="M23:Q23"/>
    <mergeCell ref="M32:Q32"/>
    <mergeCell ref="M33:Q33"/>
    <mergeCell ref="M34:Q34"/>
    <mergeCell ref="M35:Q35"/>
    <mergeCell ref="I37:L37"/>
    <mergeCell ref="N37:Q37"/>
    <mergeCell ref="I30:K31"/>
    <mergeCell ref="M24:Q24"/>
    <mergeCell ref="D39:E39"/>
    <mergeCell ref="F39:J39"/>
    <mergeCell ref="L39:Q39"/>
    <mergeCell ref="T39:U39"/>
    <mergeCell ref="B38:U38"/>
    <mergeCell ref="B10:C35"/>
    <mergeCell ref="I10:O10"/>
    <mergeCell ref="I11:K11"/>
    <mergeCell ref="L11:Q11"/>
    <mergeCell ref="D34:H35"/>
    <mergeCell ref="M20:Q20"/>
    <mergeCell ref="R30:U31"/>
    <mergeCell ref="D24:H25"/>
    <mergeCell ref="I24:K25"/>
    <mergeCell ref="R24:U25"/>
    <mergeCell ref="D30:H31"/>
    <mergeCell ref="M31:Q31"/>
    <mergeCell ref="D26:H27"/>
    <mergeCell ref="I26:K27"/>
    <mergeCell ref="R22:U23"/>
    <mergeCell ref="R14:U15"/>
    <mergeCell ref="D18:H19"/>
    <mergeCell ref="I18:K19"/>
    <mergeCell ref="R18:U19"/>
    <mergeCell ref="B9:C9"/>
    <mergeCell ref="B1:U1"/>
    <mergeCell ref="F2:P2"/>
    <mergeCell ref="V5:V6"/>
    <mergeCell ref="B3:C3"/>
    <mergeCell ref="D3:U3"/>
    <mergeCell ref="V1:AB1"/>
    <mergeCell ref="B4:C4"/>
    <mergeCell ref="D4:I4"/>
    <mergeCell ref="J4:M4"/>
    <mergeCell ref="N4:S4"/>
    <mergeCell ref="Y4:AC5"/>
    <mergeCell ref="B5:C8"/>
    <mergeCell ref="D5:H8"/>
    <mergeCell ref="I5:M8"/>
    <mergeCell ref="N5:O8"/>
    <mergeCell ref="Q5:U5"/>
    <mergeCell ref="Q6:U6"/>
  </mergeCells>
  <phoneticPr fontId="3"/>
  <conditionalFormatting sqref="M12:Q35">
    <cfRule type="expression" dxfId="101" priority="1" stopIfTrue="1">
      <formula>AND(MONTH(M12)&lt;10,DAY(M12)&gt;9)</formula>
    </cfRule>
    <cfRule type="expression" dxfId="100" priority="2" stopIfTrue="1">
      <formula>AND(MONTH(M12)&lt;10,DAY(M12)&lt;10)</formula>
    </cfRule>
    <cfRule type="expression" dxfId="99" priority="3" stopIfTrue="1">
      <formula>AND(MONTH(M12)&gt;9,DAY(M12)&lt;10)</formula>
    </cfRule>
  </conditionalFormatting>
  <dataValidations count="4">
    <dataValidation type="list" allowBlank="1" showInputMessage="1" showErrorMessage="1" sqref="L9 F40:J40" xr:uid="{00000000-0002-0000-0800-000000000000}">
      <formula1>$B$42:$B$69</formula1>
    </dataValidation>
    <dataValidation type="list" allowBlank="1" showInputMessage="1" showErrorMessage="1" sqref="L39:Q39" xr:uid="{00000000-0002-0000-0800-000001000000}">
      <formula1>$E$42:$E$45</formula1>
    </dataValidation>
    <dataValidation type="list" allowBlank="1" showInputMessage="1" showErrorMessage="1" sqref="L40:Q40" xr:uid="{00000000-0002-0000-0800-000002000000}">
      <formula1>$E$42:$E$42</formula1>
    </dataValidation>
    <dataValidation type="list" allowBlank="1" showInputMessage="1" showErrorMessage="1" sqref="I12:K35" xr:uid="{00000000-0002-0000-0800-000003000000}">
      <formula1>$E$42:$E$48</formula1>
    </dataValidation>
  </dataValidations>
  <printOptions horizontalCentered="1"/>
  <pageMargins left="0.59055118110236227" right="0.39370078740157483" top="0.78740157480314965" bottom="0.59055118110236227" header="0.51181102362204722" footer="0.51181102362204722"/>
  <pageSetup paperSize="9" orientation="portrait" r:id="rId1"/>
  <headerFooter alignWithMargins="0">
    <oddHeader>&amp;L&amp;"ＭＳ 明朝,標準"&amp;8&amp;K00-041第4号様式付帯①（第10条関係）</oddHeader>
    <oddFooter>&amp;L&amp;"ＭＳ 明朝,標準"&amp;8&amp;K00-033現場代理人等設置通知書に添付&amp;R&amp;"ＭＳ 明朝,標準"&amp;8&amp;K00-043受注者⇒監督員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73" r:id="rId4" name="Check Box 1">
              <controlPr defaultSize="0" autoFill="0" autoLine="0" autoPict="0">
                <anchor moveWithCells="1">
                  <from>
                    <xdr:col>1</xdr:col>
                    <xdr:colOff>107950</xdr:colOff>
                    <xdr:row>36</xdr:row>
                    <xdr:rowOff>127000</xdr:rowOff>
                  </from>
                  <to>
                    <xdr:col>2</xdr:col>
                    <xdr:colOff>107950</xdr:colOff>
                    <xdr:row>36</xdr:row>
                    <xdr:rowOff>393700</xdr:rowOff>
                  </to>
                </anchor>
              </controlPr>
            </control>
          </mc:Choice>
        </mc:AlternateContent>
        <mc:AlternateContent xmlns:mc="http://schemas.openxmlformats.org/markup-compatibility/2006">
          <mc:Choice Requires="x14">
            <control shapeId="412674" r:id="rId5" name="Check Box 2">
              <controlPr defaultSize="0" autoFill="0" autoLine="0" autoPict="0">
                <anchor moveWithCells="1">
                  <from>
                    <xdr:col>18</xdr:col>
                    <xdr:colOff>127000</xdr:colOff>
                    <xdr:row>36</xdr:row>
                    <xdr:rowOff>114300</xdr:rowOff>
                  </from>
                  <to>
                    <xdr:col>19</xdr:col>
                    <xdr:colOff>0</xdr:colOff>
                    <xdr:row>36</xdr:row>
                    <xdr:rowOff>412750</xdr:rowOff>
                  </to>
                </anchor>
              </controlPr>
            </control>
          </mc:Choice>
        </mc:AlternateContent>
        <mc:AlternateContent xmlns:mc="http://schemas.openxmlformats.org/markup-compatibility/2006">
          <mc:Choice Requires="x14">
            <control shapeId="412675" r:id="rId6" name="Check Box 3">
              <controlPr defaultSize="0" autoFill="0" autoLine="0" autoPict="0">
                <anchor moveWithCells="1">
                  <from>
                    <xdr:col>3</xdr:col>
                    <xdr:colOff>69850</xdr:colOff>
                    <xdr:row>36</xdr:row>
                    <xdr:rowOff>127000</xdr:rowOff>
                  </from>
                  <to>
                    <xdr:col>3</xdr:col>
                    <xdr:colOff>374650</xdr:colOff>
                    <xdr:row>36</xdr:row>
                    <xdr:rowOff>393700</xdr:rowOff>
                  </to>
                </anchor>
              </controlPr>
            </control>
          </mc:Choice>
        </mc:AlternateContent>
        <mc:AlternateContent xmlns:mc="http://schemas.openxmlformats.org/markup-compatibility/2006">
          <mc:Choice Requires="x14">
            <control shapeId="412676" r:id="rId7" name="Check Box 4">
              <controlPr defaultSize="0" autoFill="0" autoLine="0" autoPict="0">
                <anchor moveWithCells="1">
                  <from>
                    <xdr:col>7</xdr:col>
                    <xdr:colOff>114300</xdr:colOff>
                    <xdr:row>36</xdr:row>
                    <xdr:rowOff>127000</xdr:rowOff>
                  </from>
                  <to>
                    <xdr:col>8</xdr:col>
                    <xdr:colOff>12700</xdr:colOff>
                    <xdr:row>36</xdr:row>
                    <xdr:rowOff>393700</xdr:rowOff>
                  </to>
                </anchor>
              </controlPr>
            </control>
          </mc:Choice>
        </mc:AlternateContent>
        <mc:AlternateContent xmlns:mc="http://schemas.openxmlformats.org/markup-compatibility/2006">
          <mc:Choice Requires="x14">
            <control shapeId="412677" r:id="rId8" name="Check Box 5">
              <controlPr defaultSize="0" autoFill="0" autoLine="0" autoPict="0">
                <anchor moveWithCells="1">
                  <from>
                    <xdr:col>12</xdr:col>
                    <xdr:colOff>12700</xdr:colOff>
                    <xdr:row>36</xdr:row>
                    <xdr:rowOff>127000</xdr:rowOff>
                  </from>
                  <to>
                    <xdr:col>13</xdr:col>
                    <xdr:colOff>31750</xdr:colOff>
                    <xdr:row>36</xdr:row>
                    <xdr:rowOff>393700</xdr:rowOff>
                  </to>
                </anchor>
              </controlPr>
            </control>
          </mc:Choice>
        </mc:AlternateContent>
        <mc:AlternateContent xmlns:mc="http://schemas.openxmlformats.org/markup-compatibility/2006">
          <mc:Choice Requires="x14">
            <control shapeId="412678" r:id="rId9" name="Check Box 6">
              <controlPr defaultSize="0" autoFill="0" autoLine="0" autoPict="0">
                <anchor moveWithCells="1">
                  <from>
                    <xdr:col>1</xdr:col>
                    <xdr:colOff>88900</xdr:colOff>
                    <xdr:row>38</xdr:row>
                    <xdr:rowOff>127000</xdr:rowOff>
                  </from>
                  <to>
                    <xdr:col>2</xdr:col>
                    <xdr:colOff>107950</xdr:colOff>
                    <xdr:row>38</xdr:row>
                    <xdr:rowOff>393700</xdr:rowOff>
                  </to>
                </anchor>
              </controlPr>
            </control>
          </mc:Choice>
        </mc:AlternateContent>
        <mc:AlternateContent xmlns:mc="http://schemas.openxmlformats.org/markup-compatibility/2006">
          <mc:Choice Requires="x14">
            <control shapeId="412679" r:id="rId10" name="Check Box 7">
              <controlPr defaultSize="0" autoFill="0" autoLine="0" autoPict="0">
                <anchor moveWithCells="1">
                  <from>
                    <xdr:col>18</xdr:col>
                    <xdr:colOff>107950</xdr:colOff>
                    <xdr:row>38</xdr:row>
                    <xdr:rowOff>127000</xdr:rowOff>
                  </from>
                  <to>
                    <xdr:col>18</xdr:col>
                    <xdr:colOff>381000</xdr:colOff>
                    <xdr:row>38</xdr:row>
                    <xdr:rowOff>412750</xdr:rowOff>
                  </to>
                </anchor>
              </controlPr>
            </control>
          </mc:Choice>
        </mc:AlternateContent>
        <mc:AlternateContent xmlns:mc="http://schemas.openxmlformats.org/markup-compatibility/2006">
          <mc:Choice Requires="x14">
            <control shapeId="412680" r:id="rId11" name="Option Button 8">
              <controlPr defaultSize="0" autoFill="0" autoLine="0" autoPict="0">
                <anchor moveWithCells="1">
                  <from>
                    <xdr:col>15</xdr:col>
                    <xdr:colOff>31750</xdr:colOff>
                    <xdr:row>5</xdr:row>
                    <xdr:rowOff>184150</xdr:rowOff>
                  </from>
                  <to>
                    <xdr:col>16</xdr:col>
                    <xdr:colOff>76200</xdr:colOff>
                    <xdr:row>6</xdr:row>
                    <xdr:rowOff>184150</xdr:rowOff>
                  </to>
                </anchor>
              </controlPr>
            </control>
          </mc:Choice>
        </mc:AlternateContent>
        <mc:AlternateContent xmlns:mc="http://schemas.openxmlformats.org/markup-compatibility/2006">
          <mc:Choice Requires="x14">
            <control shapeId="412681" r:id="rId12" name="Option Button 9">
              <controlPr defaultSize="0" autoFill="0" autoLine="0" autoPict="0">
                <anchor moveWithCells="1">
                  <from>
                    <xdr:col>15</xdr:col>
                    <xdr:colOff>31750</xdr:colOff>
                    <xdr:row>3</xdr:row>
                    <xdr:rowOff>298450</xdr:rowOff>
                  </from>
                  <to>
                    <xdr:col>16</xdr:col>
                    <xdr:colOff>12700</xdr:colOff>
                    <xdr:row>5</xdr:row>
                    <xdr:rowOff>38100</xdr:rowOff>
                  </to>
                </anchor>
              </controlPr>
            </control>
          </mc:Choice>
        </mc:AlternateContent>
        <mc:AlternateContent xmlns:mc="http://schemas.openxmlformats.org/markup-compatibility/2006">
          <mc:Choice Requires="x14">
            <control shapeId="412682" r:id="rId13" name="Option Button 10">
              <controlPr defaultSize="0" autoFill="0" autoLine="0" autoPict="0">
                <anchor moveWithCells="1">
                  <from>
                    <xdr:col>15</xdr:col>
                    <xdr:colOff>31750</xdr:colOff>
                    <xdr:row>4</xdr:row>
                    <xdr:rowOff>184150</xdr:rowOff>
                  </from>
                  <to>
                    <xdr:col>16</xdr:col>
                    <xdr:colOff>69850</xdr:colOff>
                    <xdr:row>6</xdr:row>
                    <xdr:rowOff>0</xdr:rowOff>
                  </to>
                </anchor>
              </controlPr>
            </control>
          </mc:Choice>
        </mc:AlternateContent>
        <mc:AlternateContent xmlns:mc="http://schemas.openxmlformats.org/markup-compatibility/2006">
          <mc:Choice Requires="x14">
            <control shapeId="412705" r:id="rId14" name="Option Button 33">
              <controlPr defaultSize="0" autoFill="0" autoLine="0" autoPict="0">
                <anchor moveWithCells="1">
                  <from>
                    <xdr:col>15</xdr:col>
                    <xdr:colOff>38100</xdr:colOff>
                    <xdr:row>6</xdr:row>
                    <xdr:rowOff>165100</xdr:rowOff>
                  </from>
                  <to>
                    <xdr:col>16</xdr:col>
                    <xdr:colOff>88900</xdr:colOff>
                    <xdr:row>7</xdr:row>
                    <xdr:rowOff>184150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33</vt:i4>
      </vt:variant>
    </vt:vector>
  </HeadingPairs>
  <TitlesOfParts>
    <vt:vector size="67" baseType="lpstr">
      <vt:lpstr>各項目入力表</vt:lpstr>
      <vt:lpstr>目次</vt:lpstr>
      <vt:lpstr>（１号様式）①工事打合せ簿（工事監理業務等無し）</vt:lpstr>
      <vt:lpstr>（１号様式）②工事打合せ簿（工事監理業務等有り）</vt:lpstr>
      <vt:lpstr>（２号様式）工事工程表</vt:lpstr>
      <vt:lpstr>（４号様式）①現場代理人・配置技術者届出書</vt:lpstr>
      <vt:lpstr>（４号様式）②現場代理人等変更通知書</vt:lpstr>
      <vt:lpstr>（４号様式附帯①主任技術者実務経験経歴書 </vt:lpstr>
      <vt:lpstr>（４号様式附帯②）専門技術者実務経験経歴書</vt:lpstr>
      <vt:lpstr>（５号様式）工事履行報告書</vt:lpstr>
      <vt:lpstr>（７号様式）工事関係者に関する措置決定</vt:lpstr>
      <vt:lpstr>（８号様式）監督員に関する措置請求</vt:lpstr>
      <vt:lpstr>（１０号様式）材料検査（確認）書</vt:lpstr>
      <vt:lpstr>（１１号様式）工事材料の工事現場外搬出通知</vt:lpstr>
      <vt:lpstr>（１３号様式）支給材料又は貸与品の不適当通知</vt:lpstr>
      <vt:lpstr>（１４号様式）支給材料（貸与品）受領書（借用書）</vt:lpstr>
      <vt:lpstr>（１５号様式）支給材料（貸与品）返納書</vt:lpstr>
      <vt:lpstr>（１６号様式）設計図書との不一致確認請求通知</vt:lpstr>
      <vt:lpstr>（２０号様式）工期延長請求</vt:lpstr>
      <vt:lpstr>（２３号様式）工期変更協議通知</vt:lpstr>
      <vt:lpstr>（２５号様式）請負代金額変更協議通知</vt:lpstr>
      <vt:lpstr>（２６号様式）スライドによる請負代金額の変更</vt:lpstr>
      <vt:lpstr>（２７号様式）不可抗力による損害状況通知</vt:lpstr>
      <vt:lpstr>（２９号様式）不可抗力による損害請求</vt:lpstr>
      <vt:lpstr>（３１号様式）請負代金額の変更に代わる設計図書の変更協議</vt:lpstr>
      <vt:lpstr>（３２号様式）完成通知書</vt:lpstr>
      <vt:lpstr>（３４号様式）引渡し書</vt:lpstr>
      <vt:lpstr>（３６号様式）工事目的物の使用について（同意）</vt:lpstr>
      <vt:lpstr>（３７号様式）指定部分完成通知書 </vt:lpstr>
      <vt:lpstr>（３８号様式）変更協議承諾書</vt:lpstr>
      <vt:lpstr>工事成績評定要領・創意工夫</vt:lpstr>
      <vt:lpstr>工事成績評定要領・社会性等</vt:lpstr>
      <vt:lpstr>工事成績評定要領・創意工夫・社会性等の説明</vt:lpstr>
      <vt:lpstr>（参考様式）出荷証明書</vt:lpstr>
      <vt:lpstr>'（１０号様式）材料検査（確認）書'!Print_Area</vt:lpstr>
      <vt:lpstr>'（１１号様式）工事材料の工事現場外搬出通知'!Print_Area</vt:lpstr>
      <vt:lpstr>'（１３号様式）支給材料又は貸与品の不適当通知'!Print_Area</vt:lpstr>
      <vt:lpstr>'（１４号様式）支給材料（貸与品）受領書（借用書）'!Print_Area</vt:lpstr>
      <vt:lpstr>'（１５号様式）支給材料（貸与品）返納書'!Print_Area</vt:lpstr>
      <vt:lpstr>'（１６号様式）設計図書との不一致確認請求通知'!Print_Area</vt:lpstr>
      <vt:lpstr>'（１号様式）①工事打合せ簿（工事監理業務等無し）'!Print_Area</vt:lpstr>
      <vt:lpstr>'（１号様式）②工事打合せ簿（工事監理業務等有り）'!Print_Area</vt:lpstr>
      <vt:lpstr>'（２０号様式）工期延長請求'!Print_Area</vt:lpstr>
      <vt:lpstr>'（２３号様式）工期変更協議通知'!Print_Area</vt:lpstr>
      <vt:lpstr>'（２５号様式）請負代金額変更協議通知'!Print_Area</vt:lpstr>
      <vt:lpstr>'（２６号様式）スライドによる請負代金額の変更'!Print_Area</vt:lpstr>
      <vt:lpstr>'（２７号様式）不可抗力による損害状況通知'!Print_Area</vt:lpstr>
      <vt:lpstr>'（２９号様式）不可抗力による損害請求'!Print_Area</vt:lpstr>
      <vt:lpstr>'（２号様式）工事工程表'!Print_Area</vt:lpstr>
      <vt:lpstr>'（３１号様式）請負代金額の変更に代わる設計図書の変更協議'!Print_Area</vt:lpstr>
      <vt:lpstr>'（３２号様式）完成通知書'!Print_Area</vt:lpstr>
      <vt:lpstr>'（３４号様式）引渡し書'!Print_Area</vt:lpstr>
      <vt:lpstr>'（３６号様式）工事目的物の使用について（同意）'!Print_Area</vt:lpstr>
      <vt:lpstr>'（３７号様式）指定部分完成通知書 '!Print_Area</vt:lpstr>
      <vt:lpstr>'（３８号様式）変更協議承諾書'!Print_Area</vt:lpstr>
      <vt:lpstr>'（４号様式）①現場代理人・配置技術者届出書'!Print_Area</vt:lpstr>
      <vt:lpstr>'（４号様式）②現場代理人等変更通知書'!Print_Area</vt:lpstr>
      <vt:lpstr>'（４号様式附帯①主任技術者実務経験経歴書 '!Print_Area</vt:lpstr>
      <vt:lpstr>'（４号様式附帯②）専門技術者実務経験経歴書'!Print_Area</vt:lpstr>
      <vt:lpstr>'（５号様式）工事履行報告書'!Print_Area</vt:lpstr>
      <vt:lpstr>'（７号様式）工事関係者に関する措置決定'!Print_Area</vt:lpstr>
      <vt:lpstr>'（８号様式）監督員に関する措置請求'!Print_Area</vt:lpstr>
      <vt:lpstr>'（参考様式）出荷証明書'!Print_Area</vt:lpstr>
      <vt:lpstr>各項目入力表!Print_Area</vt:lpstr>
      <vt:lpstr>工事成績評定要領・社会性等!Print_Area</vt:lpstr>
      <vt:lpstr>工事成績評定要領・創意工夫!Print_Area</vt:lpstr>
      <vt:lpstr>目次!Print_Area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