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D495EE9B-FF93-45B1-A7F9-A1A89B26892E}" xr6:coauthVersionLast="47" xr6:coauthVersionMax="47" xr10:uidLastSave="{00000000-0000-0000-0000-000000000000}"/>
  <bookViews>
    <workbookView xWindow="-28920" yWindow="15" windowWidth="29040" windowHeight="15720" tabRatio="874" activeTab="3"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U231" i="21" l="1"/>
  <c r="P236" i="21" s="1"/>
  <c r="AE225" i="2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F230" i="21"/>
  <c r="AK231" i="21" l="1"/>
  <c r="AF236" i="21" s="1"/>
  <c r="AK236" i="21" s="1"/>
  <c r="AV222" i="21" s="1"/>
  <c r="AC226" i="2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BF144" i="20" l="1"/>
  <c r="BH144" i="20" s="1"/>
  <c r="BF112" i="20"/>
  <c r="BH112" i="20" s="1"/>
  <c r="L41" i="19"/>
  <c r="BF128" i="20"/>
  <c r="BH128" i="20" s="1"/>
  <c r="BF160" i="20"/>
  <c r="BH160" i="20" s="1"/>
  <c r="BF192" i="20"/>
  <c r="BH192" i="20" s="1"/>
  <c r="AN15" i="20"/>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E222" i="20" l="1"/>
  <c r="BF18" i="20"/>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<sst xmlns="http://schemas.openxmlformats.org/spreadsheetml/2006/main" count="2262" uniqueCount="327">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</sst>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5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3.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view="pageBreakPreview" zoomScaleNormal="55" zoomScaleSheetLayoutView="100" workbookViewId="0"/>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v>36</v>
      </c>
      <c r="BJ10" s="23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8" t="s">
        <v>20</v>
      </c>
      <c r="C12" s="271" t="s">
        <v>274</v>
      </c>
      <c r="D12" s="256" t="s">
        <v>275</v>
      </c>
      <c r="E12" s="274"/>
      <c r="F12" s="275"/>
      <c r="G12" s="256" t="s">
        <v>276</v>
      </c>
      <c r="H12" s="282"/>
      <c r="I12" s="144"/>
      <c r="J12" s="145"/>
      <c r="K12" s="144"/>
      <c r="L12" s="145"/>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45">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
      <c r="B17" s="394">
        <f>B15+1</f>
        <v>1</v>
      </c>
      <c r="C17" s="313"/>
      <c r="D17" s="314"/>
      <c r="E17" s="315"/>
      <c r="F17" s="316"/>
      <c r="G17" s="227" t="s">
        <v>70</v>
      </c>
      <c r="H17" s="228"/>
      <c r="I17" s="161"/>
      <c r="J17" s="162"/>
      <c r="K17" s="161"/>
      <c r="L17" s="162"/>
      <c r="M17" s="321" t="s">
        <v>89</v>
      </c>
      <c r="N17" s="322"/>
      <c r="O17" s="327" t="s">
        <v>108</v>
      </c>
      <c r="P17" s="328"/>
      <c r="Q17" s="328"/>
      <c r="R17" s="228"/>
      <c r="S17" s="397" t="s">
        <v>88</v>
      </c>
      <c r="T17" s="398"/>
      <c r="U17" s="398"/>
      <c r="V17" s="398"/>
      <c r="W17" s="39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17"/>
      <c r="BG17" s="318"/>
      <c r="BH17" s="319"/>
      <c r="BI17" s="320"/>
      <c r="BJ17" s="295"/>
      <c r="BK17" s="296"/>
      <c r="BL17" s="296"/>
      <c r="BM17" s="296"/>
      <c r="BN17" s="297"/>
    </row>
    <row r="18" spans="2:66" ht="20.25" customHeight="1" x14ac:dyDescent="0.4">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x14ac:dyDescent="0.4">
      <c r="B19" s="394">
        <f>B17+1</f>
        <v>2</v>
      </c>
      <c r="C19" s="304"/>
      <c r="D19" s="306"/>
      <c r="E19" s="242"/>
      <c r="F19" s="307"/>
      <c r="G19" s="231" t="s">
        <v>101</v>
      </c>
      <c r="H19" s="232"/>
      <c r="I19" s="165"/>
      <c r="J19" s="166"/>
      <c r="K19" s="165"/>
      <c r="L19" s="166"/>
      <c r="M19" s="325" t="s">
        <v>100</v>
      </c>
      <c r="N19" s="326"/>
      <c r="O19" s="331" t="s">
        <v>101</v>
      </c>
      <c r="P19" s="332"/>
      <c r="Q19" s="332"/>
      <c r="R19" s="232"/>
      <c r="S19" s="355" t="s">
        <v>167</v>
      </c>
      <c r="T19" s="356"/>
      <c r="U19" s="356"/>
      <c r="V19" s="356"/>
      <c r="W19" s="357"/>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309"/>
      <c r="BG19" s="310"/>
      <c r="BH19" s="311"/>
      <c r="BI19" s="312"/>
      <c r="BJ19" s="333"/>
      <c r="BK19" s="334"/>
      <c r="BL19" s="334"/>
      <c r="BM19" s="334"/>
      <c r="BN19" s="335"/>
    </row>
    <row r="20" spans="2:66" ht="20.25" customHeight="1" x14ac:dyDescent="0.4">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x14ac:dyDescent="0.4">
      <c r="B21" s="394">
        <f>B19+1</f>
        <v>3</v>
      </c>
      <c r="C21" s="304"/>
      <c r="D21" s="306"/>
      <c r="E21" s="242"/>
      <c r="F21" s="307"/>
      <c r="G21" s="231" t="s">
        <v>102</v>
      </c>
      <c r="H21" s="232"/>
      <c r="I21" s="163"/>
      <c r="J21" s="164"/>
      <c r="K21" s="163"/>
      <c r="L21" s="164"/>
      <c r="M21" s="325" t="s">
        <v>89</v>
      </c>
      <c r="N21" s="326"/>
      <c r="O21" s="331" t="s">
        <v>108</v>
      </c>
      <c r="P21" s="332"/>
      <c r="Q21" s="332"/>
      <c r="R21" s="232"/>
      <c r="S21" s="355" t="s">
        <v>168</v>
      </c>
      <c r="T21" s="356"/>
      <c r="U21" s="356"/>
      <c r="V21" s="356"/>
      <c r="W21" s="357"/>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309"/>
      <c r="BG21" s="310"/>
      <c r="BH21" s="311"/>
      <c r="BI21" s="312"/>
      <c r="BJ21" s="333"/>
      <c r="BK21" s="334"/>
      <c r="BL21" s="334"/>
      <c r="BM21" s="334"/>
      <c r="BN21" s="335"/>
    </row>
    <row r="22" spans="2:66" ht="20.25" customHeight="1" x14ac:dyDescent="0.4">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x14ac:dyDescent="0.4">
      <c r="B23" s="394">
        <f>B21+1</f>
        <v>4</v>
      </c>
      <c r="C23" s="304"/>
      <c r="D23" s="306"/>
      <c r="E23" s="242"/>
      <c r="F23" s="307"/>
      <c r="G23" s="231" t="s">
        <v>106</v>
      </c>
      <c r="H23" s="232"/>
      <c r="I23" s="163"/>
      <c r="J23" s="164"/>
      <c r="K23" s="163"/>
      <c r="L23" s="164"/>
      <c r="M23" s="325" t="s">
        <v>141</v>
      </c>
      <c r="N23" s="326"/>
      <c r="O23" s="331" t="s">
        <v>119</v>
      </c>
      <c r="P23" s="332"/>
      <c r="Q23" s="332"/>
      <c r="R23" s="232"/>
      <c r="S23" s="355" t="s">
        <v>169</v>
      </c>
      <c r="T23" s="356"/>
      <c r="U23" s="356"/>
      <c r="V23" s="356"/>
      <c r="W23" s="357"/>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309"/>
      <c r="BG23" s="310"/>
      <c r="BH23" s="311"/>
      <c r="BI23" s="312"/>
      <c r="BJ23" s="333" t="s">
        <v>223</v>
      </c>
      <c r="BK23" s="334"/>
      <c r="BL23" s="334"/>
      <c r="BM23" s="334"/>
      <c r="BN23" s="335"/>
    </row>
    <row r="24" spans="2:66" ht="20.25" customHeight="1" x14ac:dyDescent="0.4">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x14ac:dyDescent="0.4">
      <c r="B25" s="394">
        <f>B23+1</f>
        <v>5</v>
      </c>
      <c r="C25" s="304"/>
      <c r="D25" s="306"/>
      <c r="E25" s="242"/>
      <c r="F25" s="307"/>
      <c r="G25" s="231" t="s">
        <v>105</v>
      </c>
      <c r="H25" s="232"/>
      <c r="I25" s="163"/>
      <c r="J25" s="164"/>
      <c r="K25" s="163"/>
      <c r="L25" s="164"/>
      <c r="M25" s="325" t="s">
        <v>100</v>
      </c>
      <c r="N25" s="326"/>
      <c r="O25" s="331" t="s">
        <v>115</v>
      </c>
      <c r="P25" s="332"/>
      <c r="Q25" s="332"/>
      <c r="R25" s="232"/>
      <c r="S25" s="355" t="s">
        <v>170</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x14ac:dyDescent="0.4">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x14ac:dyDescent="0.4">
      <c r="B27" s="394">
        <f>B25+1</f>
        <v>6</v>
      </c>
      <c r="C27" s="304"/>
      <c r="D27" s="306"/>
      <c r="E27" s="242"/>
      <c r="F27" s="307"/>
      <c r="G27" s="231" t="s">
        <v>71</v>
      </c>
      <c r="H27" s="232"/>
      <c r="I27" s="163"/>
      <c r="J27" s="164"/>
      <c r="K27" s="163"/>
      <c r="L27" s="164"/>
      <c r="M27" s="325" t="s">
        <v>89</v>
      </c>
      <c r="N27" s="326"/>
      <c r="O27" s="331" t="s">
        <v>71</v>
      </c>
      <c r="P27" s="332"/>
      <c r="Q27" s="332"/>
      <c r="R27" s="232"/>
      <c r="S27" s="355" t="s">
        <v>270</v>
      </c>
      <c r="T27" s="356"/>
      <c r="U27" s="356"/>
      <c r="V27" s="356"/>
      <c r="W27" s="357"/>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309"/>
      <c r="BG27" s="310"/>
      <c r="BH27" s="311"/>
      <c r="BI27" s="312"/>
      <c r="BJ27" s="333"/>
      <c r="BK27" s="334"/>
      <c r="BL27" s="334"/>
      <c r="BM27" s="334"/>
      <c r="BN27" s="335"/>
    </row>
    <row r="28" spans="2:66" ht="20.25" customHeight="1" x14ac:dyDescent="0.4">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x14ac:dyDescent="0.4">
      <c r="B29" s="394">
        <f>B27+1</f>
        <v>7</v>
      </c>
      <c r="C29" s="304"/>
      <c r="D29" s="306"/>
      <c r="E29" s="242"/>
      <c r="F29" s="307"/>
      <c r="G29" s="231" t="s">
        <v>103</v>
      </c>
      <c r="H29" s="232"/>
      <c r="I29" s="163"/>
      <c r="J29" s="164"/>
      <c r="K29" s="163"/>
      <c r="L29" s="164"/>
      <c r="M29" s="325" t="s">
        <v>141</v>
      </c>
      <c r="N29" s="326"/>
      <c r="O29" s="331" t="s">
        <v>112</v>
      </c>
      <c r="P29" s="332"/>
      <c r="Q29" s="332"/>
      <c r="R29" s="232"/>
      <c r="S29" s="355" t="s">
        <v>169</v>
      </c>
      <c r="T29" s="356"/>
      <c r="U29" s="356"/>
      <c r="V29" s="356"/>
      <c r="W29" s="357"/>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309"/>
      <c r="BG29" s="310"/>
      <c r="BH29" s="311"/>
      <c r="BI29" s="312"/>
      <c r="BJ29" s="333" t="s">
        <v>224</v>
      </c>
      <c r="BK29" s="334"/>
      <c r="BL29" s="334"/>
      <c r="BM29" s="334"/>
      <c r="BN29" s="335"/>
    </row>
    <row r="30" spans="2:66" ht="20.25" customHeight="1" x14ac:dyDescent="0.4">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x14ac:dyDescent="0.4">
      <c r="B31" s="394">
        <f>B29+1</f>
        <v>8</v>
      </c>
      <c r="C31" s="304"/>
      <c r="D31" s="306"/>
      <c r="E31" s="242"/>
      <c r="F31" s="307"/>
      <c r="G31" s="231" t="s">
        <v>103</v>
      </c>
      <c r="H31" s="232"/>
      <c r="I31" s="163"/>
      <c r="J31" s="164"/>
      <c r="K31" s="163"/>
      <c r="L31" s="164"/>
      <c r="M31" s="325" t="s">
        <v>89</v>
      </c>
      <c r="N31" s="326"/>
      <c r="O31" s="331" t="s">
        <v>112</v>
      </c>
      <c r="P31" s="332"/>
      <c r="Q31" s="332"/>
      <c r="R31" s="232"/>
      <c r="S31" s="355" t="s">
        <v>171</v>
      </c>
      <c r="T31" s="356"/>
      <c r="U31" s="356"/>
      <c r="V31" s="356"/>
      <c r="W31" s="357"/>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309"/>
      <c r="BG31" s="310"/>
      <c r="BH31" s="311"/>
      <c r="BI31" s="312"/>
      <c r="BJ31" s="333"/>
      <c r="BK31" s="334"/>
      <c r="BL31" s="334"/>
      <c r="BM31" s="334"/>
      <c r="BN31" s="335"/>
    </row>
    <row r="32" spans="2:66" ht="20.25" customHeight="1" x14ac:dyDescent="0.4">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x14ac:dyDescent="0.4">
      <c r="B33" s="394">
        <f>B31+1</f>
        <v>9</v>
      </c>
      <c r="C33" s="304"/>
      <c r="D33" s="306"/>
      <c r="E33" s="242"/>
      <c r="F33" s="307"/>
      <c r="G33" s="231" t="s">
        <v>103</v>
      </c>
      <c r="H33" s="232"/>
      <c r="I33" s="163"/>
      <c r="J33" s="164"/>
      <c r="K33" s="163"/>
      <c r="L33" s="164"/>
      <c r="M33" s="325" t="s">
        <v>89</v>
      </c>
      <c r="N33" s="326"/>
      <c r="O33" s="331" t="s">
        <v>112</v>
      </c>
      <c r="P33" s="332"/>
      <c r="Q33" s="332"/>
      <c r="R33" s="232"/>
      <c r="S33" s="355" t="s">
        <v>172</v>
      </c>
      <c r="T33" s="356"/>
      <c r="U33" s="356"/>
      <c r="V33" s="356"/>
      <c r="W33" s="357"/>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309"/>
      <c r="BG33" s="310"/>
      <c r="BH33" s="311"/>
      <c r="BI33" s="312"/>
      <c r="BJ33" s="333"/>
      <c r="BK33" s="334"/>
      <c r="BL33" s="334"/>
      <c r="BM33" s="334"/>
      <c r="BN33" s="335"/>
    </row>
    <row r="34" spans="2:66" ht="20.25" customHeight="1" x14ac:dyDescent="0.4">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x14ac:dyDescent="0.4">
      <c r="B35" s="394">
        <f>B33+1</f>
        <v>10</v>
      </c>
      <c r="C35" s="304" t="s">
        <v>131</v>
      </c>
      <c r="D35" s="306" t="s">
        <v>160</v>
      </c>
      <c r="E35" s="242"/>
      <c r="F35" s="307"/>
      <c r="G35" s="231" t="s">
        <v>104</v>
      </c>
      <c r="H35" s="232"/>
      <c r="I35" s="163"/>
      <c r="J35" s="164"/>
      <c r="K35" s="163"/>
      <c r="L35" s="164"/>
      <c r="M35" s="325" t="s">
        <v>89</v>
      </c>
      <c r="N35" s="326"/>
      <c r="O35" s="331" t="s">
        <v>19</v>
      </c>
      <c r="P35" s="332"/>
      <c r="Q35" s="332"/>
      <c r="R35" s="232"/>
      <c r="S35" s="355" t="s">
        <v>173</v>
      </c>
      <c r="T35" s="356"/>
      <c r="U35" s="356"/>
      <c r="V35" s="356"/>
      <c r="W35" s="357"/>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309"/>
      <c r="BG35" s="310"/>
      <c r="BH35" s="311"/>
      <c r="BI35" s="312"/>
      <c r="BJ35" s="333"/>
      <c r="BK35" s="334"/>
      <c r="BL35" s="334"/>
      <c r="BM35" s="334"/>
      <c r="BN35" s="335"/>
    </row>
    <row r="36" spans="2:66" ht="20.25" customHeight="1" x14ac:dyDescent="0.4">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x14ac:dyDescent="0.4">
      <c r="B37" s="394">
        <f>B35+1</f>
        <v>11</v>
      </c>
      <c r="C37" s="304"/>
      <c r="D37" s="306" t="s">
        <v>160</v>
      </c>
      <c r="E37" s="242"/>
      <c r="F37" s="307"/>
      <c r="G37" s="231" t="s">
        <v>104</v>
      </c>
      <c r="H37" s="232"/>
      <c r="I37" s="163"/>
      <c r="J37" s="164"/>
      <c r="K37" s="163"/>
      <c r="L37" s="164"/>
      <c r="M37" s="325" t="s">
        <v>89</v>
      </c>
      <c r="N37" s="326"/>
      <c r="O37" s="331" t="s">
        <v>90</v>
      </c>
      <c r="P37" s="332"/>
      <c r="Q37" s="332"/>
      <c r="R37" s="232"/>
      <c r="S37" s="355" t="s">
        <v>174</v>
      </c>
      <c r="T37" s="356"/>
      <c r="U37" s="356"/>
      <c r="V37" s="356"/>
      <c r="W37" s="357"/>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309"/>
      <c r="BG37" s="310"/>
      <c r="BH37" s="311"/>
      <c r="BI37" s="312"/>
      <c r="BJ37" s="333"/>
      <c r="BK37" s="334"/>
      <c r="BL37" s="334"/>
      <c r="BM37" s="334"/>
      <c r="BN37" s="335"/>
    </row>
    <row r="38" spans="2:66" ht="20.25" customHeight="1" x14ac:dyDescent="0.4">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x14ac:dyDescent="0.4">
      <c r="B39" s="394">
        <f>B37+1</f>
        <v>12</v>
      </c>
      <c r="C39" s="304"/>
      <c r="D39" s="306" t="s">
        <v>160</v>
      </c>
      <c r="E39" s="242"/>
      <c r="F39" s="307"/>
      <c r="G39" s="231" t="s">
        <v>104</v>
      </c>
      <c r="H39" s="232"/>
      <c r="I39" s="163"/>
      <c r="J39" s="164"/>
      <c r="K39" s="163"/>
      <c r="L39" s="164"/>
      <c r="M39" s="325" t="s">
        <v>89</v>
      </c>
      <c r="N39" s="326"/>
      <c r="O39" s="331" t="s">
        <v>90</v>
      </c>
      <c r="P39" s="332"/>
      <c r="Q39" s="332"/>
      <c r="R39" s="232"/>
      <c r="S39" s="355" t="s">
        <v>175</v>
      </c>
      <c r="T39" s="356"/>
      <c r="U39" s="356"/>
      <c r="V39" s="356"/>
      <c r="W39" s="357"/>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309"/>
      <c r="BG39" s="310"/>
      <c r="BH39" s="311"/>
      <c r="BI39" s="312"/>
      <c r="BJ39" s="333"/>
      <c r="BK39" s="334"/>
      <c r="BL39" s="334"/>
      <c r="BM39" s="334"/>
      <c r="BN39" s="335"/>
    </row>
    <row r="40" spans="2:66" ht="20.25" customHeight="1" x14ac:dyDescent="0.4">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x14ac:dyDescent="0.4">
      <c r="B41" s="394">
        <f>B39+1</f>
        <v>13</v>
      </c>
      <c r="C41" s="304"/>
      <c r="D41" s="306" t="s">
        <v>160</v>
      </c>
      <c r="E41" s="242"/>
      <c r="F41" s="307"/>
      <c r="G41" s="231" t="s">
        <v>104</v>
      </c>
      <c r="H41" s="232"/>
      <c r="I41" s="163"/>
      <c r="J41" s="164"/>
      <c r="K41" s="163"/>
      <c r="L41" s="164"/>
      <c r="M41" s="325" t="s">
        <v>89</v>
      </c>
      <c r="N41" s="326"/>
      <c r="O41" s="331" t="s">
        <v>90</v>
      </c>
      <c r="P41" s="332"/>
      <c r="Q41" s="332"/>
      <c r="R41" s="232"/>
      <c r="S41" s="355" t="s">
        <v>176</v>
      </c>
      <c r="T41" s="356"/>
      <c r="U41" s="356"/>
      <c r="V41" s="356"/>
      <c r="W41" s="357"/>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309"/>
      <c r="BG41" s="310"/>
      <c r="BH41" s="311"/>
      <c r="BI41" s="312"/>
      <c r="BJ41" s="333"/>
      <c r="BK41" s="334"/>
      <c r="BL41" s="334"/>
      <c r="BM41" s="334"/>
      <c r="BN41" s="335"/>
    </row>
    <row r="42" spans="2:66" ht="20.25" customHeight="1" x14ac:dyDescent="0.4">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x14ac:dyDescent="0.4">
      <c r="B43" s="394">
        <f>B41+1</f>
        <v>14</v>
      </c>
      <c r="C43" s="304"/>
      <c r="D43" s="306" t="s">
        <v>160</v>
      </c>
      <c r="E43" s="242"/>
      <c r="F43" s="307"/>
      <c r="G43" s="231" t="s">
        <v>104</v>
      </c>
      <c r="H43" s="232"/>
      <c r="I43" s="163"/>
      <c r="J43" s="164"/>
      <c r="K43" s="163"/>
      <c r="L43" s="164"/>
      <c r="M43" s="325" t="s">
        <v>100</v>
      </c>
      <c r="N43" s="326"/>
      <c r="O43" s="331" t="s">
        <v>90</v>
      </c>
      <c r="P43" s="332"/>
      <c r="Q43" s="332"/>
      <c r="R43" s="232"/>
      <c r="S43" s="355" t="s">
        <v>177</v>
      </c>
      <c r="T43" s="356"/>
      <c r="U43" s="356"/>
      <c r="V43" s="356"/>
      <c r="W43" s="357"/>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309"/>
      <c r="BG43" s="310"/>
      <c r="BH43" s="311"/>
      <c r="BI43" s="312"/>
      <c r="BJ43" s="333"/>
      <c r="BK43" s="334"/>
      <c r="BL43" s="334"/>
      <c r="BM43" s="334"/>
      <c r="BN43" s="335"/>
    </row>
    <row r="44" spans="2:66" ht="20.25" customHeight="1" x14ac:dyDescent="0.4">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x14ac:dyDescent="0.4">
      <c r="B45" s="394">
        <f>B43+1</f>
        <v>15</v>
      </c>
      <c r="C45" s="304" t="s">
        <v>163</v>
      </c>
      <c r="D45" s="306" t="s">
        <v>161</v>
      </c>
      <c r="E45" s="242"/>
      <c r="F45" s="307"/>
      <c r="G45" s="231" t="s">
        <v>104</v>
      </c>
      <c r="H45" s="232"/>
      <c r="I45" s="163"/>
      <c r="J45" s="164"/>
      <c r="K45" s="163"/>
      <c r="L45" s="164"/>
      <c r="M45" s="325" t="s">
        <v>89</v>
      </c>
      <c r="N45" s="326"/>
      <c r="O45" s="331" t="s">
        <v>19</v>
      </c>
      <c r="P45" s="332"/>
      <c r="Q45" s="332"/>
      <c r="R45" s="232"/>
      <c r="S45" s="355" t="s">
        <v>178</v>
      </c>
      <c r="T45" s="356"/>
      <c r="U45" s="356"/>
      <c r="V45" s="356"/>
      <c r="W45" s="357"/>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309"/>
      <c r="BG45" s="310"/>
      <c r="BH45" s="311"/>
      <c r="BI45" s="312"/>
      <c r="BJ45" s="333"/>
      <c r="BK45" s="334"/>
      <c r="BL45" s="334"/>
      <c r="BM45" s="334"/>
      <c r="BN45" s="335"/>
    </row>
    <row r="46" spans="2:66" ht="20.25" customHeight="1" x14ac:dyDescent="0.4">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x14ac:dyDescent="0.4">
      <c r="B47" s="394">
        <f>B45+1</f>
        <v>16</v>
      </c>
      <c r="C47" s="304"/>
      <c r="D47" s="306" t="s">
        <v>161</v>
      </c>
      <c r="E47" s="242"/>
      <c r="F47" s="307"/>
      <c r="G47" s="231" t="s">
        <v>104</v>
      </c>
      <c r="H47" s="232"/>
      <c r="I47" s="163"/>
      <c r="J47" s="164"/>
      <c r="K47" s="163"/>
      <c r="L47" s="164"/>
      <c r="M47" s="325" t="s">
        <v>89</v>
      </c>
      <c r="N47" s="326"/>
      <c r="O47" s="331" t="s">
        <v>90</v>
      </c>
      <c r="P47" s="332"/>
      <c r="Q47" s="332"/>
      <c r="R47" s="232"/>
      <c r="S47" s="355" t="s">
        <v>179</v>
      </c>
      <c r="T47" s="356"/>
      <c r="U47" s="356"/>
      <c r="V47" s="356"/>
      <c r="W47" s="357"/>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309"/>
      <c r="BG47" s="310"/>
      <c r="BH47" s="311"/>
      <c r="BI47" s="312"/>
      <c r="BJ47" s="333"/>
      <c r="BK47" s="334"/>
      <c r="BL47" s="334"/>
      <c r="BM47" s="334"/>
      <c r="BN47" s="335"/>
    </row>
    <row r="48" spans="2:66" ht="20.25" customHeight="1" x14ac:dyDescent="0.4">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x14ac:dyDescent="0.4">
      <c r="B49" s="394">
        <f>B47+1</f>
        <v>17</v>
      </c>
      <c r="C49" s="304"/>
      <c r="D49" s="306" t="s">
        <v>161</v>
      </c>
      <c r="E49" s="242"/>
      <c r="F49" s="307"/>
      <c r="G49" s="231" t="s">
        <v>104</v>
      </c>
      <c r="H49" s="232"/>
      <c r="I49" s="163"/>
      <c r="J49" s="164"/>
      <c r="K49" s="163"/>
      <c r="L49" s="164"/>
      <c r="M49" s="325" t="s">
        <v>89</v>
      </c>
      <c r="N49" s="326"/>
      <c r="O49" s="331" t="s">
        <v>90</v>
      </c>
      <c r="P49" s="332"/>
      <c r="Q49" s="332"/>
      <c r="R49" s="232"/>
      <c r="S49" s="355" t="s">
        <v>180</v>
      </c>
      <c r="T49" s="356"/>
      <c r="U49" s="356"/>
      <c r="V49" s="356"/>
      <c r="W49" s="357"/>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309"/>
      <c r="BG49" s="310"/>
      <c r="BH49" s="311"/>
      <c r="BI49" s="312"/>
      <c r="BJ49" s="333"/>
      <c r="BK49" s="334"/>
      <c r="BL49" s="334"/>
      <c r="BM49" s="334"/>
      <c r="BN49" s="335"/>
    </row>
    <row r="50" spans="2:66" ht="20.25" customHeight="1" x14ac:dyDescent="0.4">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x14ac:dyDescent="0.4">
      <c r="B51" s="394">
        <f>B49+1</f>
        <v>18</v>
      </c>
      <c r="C51" s="304"/>
      <c r="D51" s="306" t="s">
        <v>166</v>
      </c>
      <c r="E51" s="242"/>
      <c r="F51" s="307"/>
      <c r="G51" s="231" t="s">
        <v>104</v>
      </c>
      <c r="H51" s="232"/>
      <c r="I51" s="163"/>
      <c r="J51" s="164"/>
      <c r="K51" s="163"/>
      <c r="L51" s="164"/>
      <c r="M51" s="325" t="s">
        <v>89</v>
      </c>
      <c r="N51" s="326"/>
      <c r="O51" s="331" t="s">
        <v>90</v>
      </c>
      <c r="P51" s="332"/>
      <c r="Q51" s="332"/>
      <c r="R51" s="232"/>
      <c r="S51" s="355" t="s">
        <v>181</v>
      </c>
      <c r="T51" s="356"/>
      <c r="U51" s="356"/>
      <c r="V51" s="356"/>
      <c r="W51" s="357"/>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309"/>
      <c r="BG51" s="310"/>
      <c r="BH51" s="311"/>
      <c r="BI51" s="312"/>
      <c r="BJ51" s="333"/>
      <c r="BK51" s="334"/>
      <c r="BL51" s="334"/>
      <c r="BM51" s="334"/>
      <c r="BN51" s="335"/>
    </row>
    <row r="52" spans="2:66" ht="20.25" customHeight="1" x14ac:dyDescent="0.4">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x14ac:dyDescent="0.4">
      <c r="B53" s="394">
        <f>B51+1</f>
        <v>19</v>
      </c>
      <c r="C53" s="304"/>
      <c r="D53" s="306" t="s">
        <v>161</v>
      </c>
      <c r="E53" s="242"/>
      <c r="F53" s="307"/>
      <c r="G53" s="231" t="s">
        <v>104</v>
      </c>
      <c r="H53" s="232"/>
      <c r="I53" s="165"/>
      <c r="J53" s="166"/>
      <c r="K53" s="165"/>
      <c r="L53" s="166"/>
      <c r="M53" s="325" t="s">
        <v>100</v>
      </c>
      <c r="N53" s="326"/>
      <c r="O53" s="331" t="s">
        <v>90</v>
      </c>
      <c r="P53" s="332"/>
      <c r="Q53" s="332"/>
      <c r="R53" s="232"/>
      <c r="S53" s="355" t="s">
        <v>182</v>
      </c>
      <c r="T53" s="356"/>
      <c r="U53" s="356"/>
      <c r="V53" s="356"/>
      <c r="W53" s="357"/>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309"/>
      <c r="BG53" s="310"/>
      <c r="BH53" s="311"/>
      <c r="BI53" s="312"/>
      <c r="BJ53" s="333"/>
      <c r="BK53" s="334"/>
      <c r="BL53" s="334"/>
      <c r="BM53" s="334"/>
      <c r="BN53" s="335"/>
    </row>
    <row r="54" spans="2:66" ht="20.25" customHeight="1" x14ac:dyDescent="0.4">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x14ac:dyDescent="0.4">
      <c r="B55" s="394">
        <f>B53+1</f>
        <v>20</v>
      </c>
      <c r="C55" s="304" t="s">
        <v>131</v>
      </c>
      <c r="D55" s="306" t="s">
        <v>164</v>
      </c>
      <c r="E55" s="242"/>
      <c r="F55" s="307"/>
      <c r="G55" s="231" t="s">
        <v>104</v>
      </c>
      <c r="H55" s="232"/>
      <c r="I55" s="165"/>
      <c r="J55" s="166"/>
      <c r="K55" s="165"/>
      <c r="L55" s="166"/>
      <c r="M55" s="325" t="s">
        <v>89</v>
      </c>
      <c r="N55" s="326"/>
      <c r="O55" s="331" t="s">
        <v>19</v>
      </c>
      <c r="P55" s="332"/>
      <c r="Q55" s="332"/>
      <c r="R55" s="232"/>
      <c r="S55" s="355" t="s">
        <v>183</v>
      </c>
      <c r="T55" s="356"/>
      <c r="U55" s="356"/>
      <c r="V55" s="356"/>
      <c r="W55" s="357"/>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309"/>
      <c r="BG55" s="310"/>
      <c r="BH55" s="311"/>
      <c r="BI55" s="312"/>
      <c r="BJ55" s="333"/>
      <c r="BK55" s="334"/>
      <c r="BL55" s="334"/>
      <c r="BM55" s="334"/>
      <c r="BN55" s="335"/>
    </row>
    <row r="56" spans="2:66" ht="20.25" customHeight="1" x14ac:dyDescent="0.4">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x14ac:dyDescent="0.4">
      <c r="B57" s="394">
        <f>B55+1</f>
        <v>21</v>
      </c>
      <c r="C57" s="304"/>
      <c r="D57" s="306" t="s">
        <v>164</v>
      </c>
      <c r="E57" s="242"/>
      <c r="F57" s="307"/>
      <c r="G57" s="231" t="s">
        <v>104</v>
      </c>
      <c r="H57" s="232"/>
      <c r="I57" s="163"/>
      <c r="J57" s="164"/>
      <c r="K57" s="163"/>
      <c r="L57" s="164"/>
      <c r="M57" s="325" t="s">
        <v>89</v>
      </c>
      <c r="N57" s="326"/>
      <c r="O57" s="331" t="s">
        <v>90</v>
      </c>
      <c r="P57" s="332"/>
      <c r="Q57" s="332"/>
      <c r="R57" s="232"/>
      <c r="S57" s="355" t="s">
        <v>184</v>
      </c>
      <c r="T57" s="356"/>
      <c r="U57" s="356"/>
      <c r="V57" s="356"/>
      <c r="W57" s="357"/>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309"/>
      <c r="BG57" s="310"/>
      <c r="BH57" s="311"/>
      <c r="BI57" s="312"/>
      <c r="BJ57" s="333"/>
      <c r="BK57" s="334"/>
      <c r="BL57" s="334"/>
      <c r="BM57" s="334"/>
      <c r="BN57" s="335"/>
    </row>
    <row r="58" spans="2:66" ht="20.25" customHeight="1" x14ac:dyDescent="0.4">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x14ac:dyDescent="0.4">
      <c r="B59" s="394">
        <f>B57+1</f>
        <v>22</v>
      </c>
      <c r="C59" s="304"/>
      <c r="D59" s="306" t="s">
        <v>164</v>
      </c>
      <c r="E59" s="242"/>
      <c r="F59" s="307"/>
      <c r="G59" s="231" t="s">
        <v>104</v>
      </c>
      <c r="H59" s="232"/>
      <c r="I59" s="163"/>
      <c r="J59" s="164"/>
      <c r="K59" s="163"/>
      <c r="L59" s="164"/>
      <c r="M59" s="325" t="s">
        <v>89</v>
      </c>
      <c r="N59" s="326"/>
      <c r="O59" s="331" t="s">
        <v>90</v>
      </c>
      <c r="P59" s="332"/>
      <c r="Q59" s="332"/>
      <c r="R59" s="232"/>
      <c r="S59" s="355" t="s">
        <v>185</v>
      </c>
      <c r="T59" s="356"/>
      <c r="U59" s="356"/>
      <c r="V59" s="356"/>
      <c r="W59" s="357"/>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309"/>
      <c r="BG59" s="310"/>
      <c r="BH59" s="311"/>
      <c r="BI59" s="312"/>
      <c r="BJ59" s="333"/>
      <c r="BK59" s="334"/>
      <c r="BL59" s="334"/>
      <c r="BM59" s="334"/>
      <c r="BN59" s="335"/>
    </row>
    <row r="60" spans="2:66" ht="20.25" customHeight="1" x14ac:dyDescent="0.4">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x14ac:dyDescent="0.4">
      <c r="B61" s="394">
        <f>B59+1</f>
        <v>23</v>
      </c>
      <c r="C61" s="304"/>
      <c r="D61" s="306" t="s">
        <v>164</v>
      </c>
      <c r="E61" s="242"/>
      <c r="F61" s="307"/>
      <c r="G61" s="231" t="s">
        <v>104</v>
      </c>
      <c r="H61" s="232"/>
      <c r="I61" s="163"/>
      <c r="J61" s="164"/>
      <c r="K61" s="163"/>
      <c r="L61" s="164"/>
      <c r="M61" s="325" t="s">
        <v>89</v>
      </c>
      <c r="N61" s="326"/>
      <c r="O61" s="331" t="s">
        <v>90</v>
      </c>
      <c r="P61" s="332"/>
      <c r="Q61" s="332"/>
      <c r="R61" s="232"/>
      <c r="S61" s="355" t="s">
        <v>186</v>
      </c>
      <c r="T61" s="356"/>
      <c r="U61" s="356"/>
      <c r="V61" s="356"/>
      <c r="W61" s="357"/>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309"/>
      <c r="BG61" s="310"/>
      <c r="BH61" s="311"/>
      <c r="BI61" s="312"/>
      <c r="BJ61" s="333"/>
      <c r="BK61" s="334"/>
      <c r="BL61" s="334"/>
      <c r="BM61" s="334"/>
      <c r="BN61" s="335"/>
    </row>
    <row r="62" spans="2:66" ht="20.25" customHeight="1" x14ac:dyDescent="0.4">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x14ac:dyDescent="0.4">
      <c r="B63" s="394">
        <f>B61+1</f>
        <v>24</v>
      </c>
      <c r="C63" s="304"/>
      <c r="D63" s="306" t="s">
        <v>164</v>
      </c>
      <c r="E63" s="242"/>
      <c r="F63" s="307"/>
      <c r="G63" s="231" t="s">
        <v>104</v>
      </c>
      <c r="H63" s="232"/>
      <c r="I63" s="163"/>
      <c r="J63" s="164"/>
      <c r="K63" s="163"/>
      <c r="L63" s="164"/>
      <c r="M63" s="325" t="s">
        <v>100</v>
      </c>
      <c r="N63" s="326"/>
      <c r="O63" s="331" t="s">
        <v>90</v>
      </c>
      <c r="P63" s="332"/>
      <c r="Q63" s="332"/>
      <c r="R63" s="232"/>
      <c r="S63" s="355" t="s">
        <v>187</v>
      </c>
      <c r="T63" s="356"/>
      <c r="U63" s="356"/>
      <c r="V63" s="356"/>
      <c r="W63" s="357"/>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309"/>
      <c r="BG63" s="310"/>
      <c r="BH63" s="311"/>
      <c r="BI63" s="312"/>
      <c r="BJ63" s="333"/>
      <c r="BK63" s="334"/>
      <c r="BL63" s="334"/>
      <c r="BM63" s="334"/>
      <c r="BN63" s="335"/>
    </row>
    <row r="64" spans="2:66" ht="20.25" customHeight="1" x14ac:dyDescent="0.4">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x14ac:dyDescent="0.4">
      <c r="B65" s="394">
        <f>B63+1</f>
        <v>25</v>
      </c>
      <c r="C65" s="304" t="s">
        <v>163</v>
      </c>
      <c r="D65" s="306" t="s">
        <v>165</v>
      </c>
      <c r="E65" s="242"/>
      <c r="F65" s="307"/>
      <c r="G65" s="231" t="s">
        <v>104</v>
      </c>
      <c r="H65" s="232"/>
      <c r="I65" s="163"/>
      <c r="J65" s="164"/>
      <c r="K65" s="163"/>
      <c r="L65" s="164"/>
      <c r="M65" s="325" t="s">
        <v>89</v>
      </c>
      <c r="N65" s="326"/>
      <c r="O65" s="331" t="s">
        <v>19</v>
      </c>
      <c r="P65" s="332"/>
      <c r="Q65" s="332"/>
      <c r="R65" s="232"/>
      <c r="S65" s="355" t="s">
        <v>188</v>
      </c>
      <c r="T65" s="356"/>
      <c r="U65" s="356"/>
      <c r="V65" s="356"/>
      <c r="W65" s="357"/>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309"/>
      <c r="BG65" s="310"/>
      <c r="BH65" s="311"/>
      <c r="BI65" s="312"/>
      <c r="BJ65" s="333"/>
      <c r="BK65" s="334"/>
      <c r="BL65" s="334"/>
      <c r="BM65" s="334"/>
      <c r="BN65" s="335"/>
    </row>
    <row r="66" spans="2:66" ht="20.25" customHeight="1" x14ac:dyDescent="0.4">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x14ac:dyDescent="0.4">
      <c r="B67" s="394">
        <f>B65+1</f>
        <v>26</v>
      </c>
      <c r="C67" s="304"/>
      <c r="D67" s="306" t="s">
        <v>165</v>
      </c>
      <c r="E67" s="242"/>
      <c r="F67" s="307"/>
      <c r="G67" s="231" t="s">
        <v>104</v>
      </c>
      <c r="H67" s="232"/>
      <c r="I67" s="163"/>
      <c r="J67" s="164"/>
      <c r="K67" s="163"/>
      <c r="L67" s="164"/>
      <c r="M67" s="325" t="s">
        <v>89</v>
      </c>
      <c r="N67" s="326"/>
      <c r="O67" s="331" t="s">
        <v>90</v>
      </c>
      <c r="P67" s="332"/>
      <c r="Q67" s="332"/>
      <c r="R67" s="232"/>
      <c r="S67" s="355" t="s">
        <v>189</v>
      </c>
      <c r="T67" s="356"/>
      <c r="U67" s="356"/>
      <c r="V67" s="356"/>
      <c r="W67" s="357"/>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309"/>
      <c r="BG67" s="310"/>
      <c r="BH67" s="311"/>
      <c r="BI67" s="312"/>
      <c r="BJ67" s="333"/>
      <c r="BK67" s="334"/>
      <c r="BL67" s="334"/>
      <c r="BM67" s="334"/>
      <c r="BN67" s="335"/>
    </row>
    <row r="68" spans="2:66" ht="20.25" customHeight="1" x14ac:dyDescent="0.4">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x14ac:dyDescent="0.4">
      <c r="B69" s="394">
        <f>B67+1</f>
        <v>27</v>
      </c>
      <c r="C69" s="304"/>
      <c r="D69" s="306" t="s">
        <v>165</v>
      </c>
      <c r="E69" s="242"/>
      <c r="F69" s="307"/>
      <c r="G69" s="231" t="s">
        <v>104</v>
      </c>
      <c r="H69" s="232"/>
      <c r="I69" s="163"/>
      <c r="J69" s="164"/>
      <c r="K69" s="163"/>
      <c r="L69" s="164"/>
      <c r="M69" s="325" t="s">
        <v>89</v>
      </c>
      <c r="N69" s="326"/>
      <c r="O69" s="331" t="s">
        <v>90</v>
      </c>
      <c r="P69" s="332"/>
      <c r="Q69" s="332"/>
      <c r="R69" s="232"/>
      <c r="S69" s="355" t="s">
        <v>190</v>
      </c>
      <c r="T69" s="356"/>
      <c r="U69" s="356"/>
      <c r="V69" s="356"/>
      <c r="W69" s="357"/>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309"/>
      <c r="BG69" s="310"/>
      <c r="BH69" s="311"/>
      <c r="BI69" s="312"/>
      <c r="BJ69" s="333"/>
      <c r="BK69" s="334"/>
      <c r="BL69" s="334"/>
      <c r="BM69" s="334"/>
      <c r="BN69" s="335"/>
    </row>
    <row r="70" spans="2:66" ht="20.25" customHeight="1" x14ac:dyDescent="0.4">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x14ac:dyDescent="0.4">
      <c r="B71" s="394">
        <f>B69+1</f>
        <v>28</v>
      </c>
      <c r="C71" s="304"/>
      <c r="D71" s="306" t="s">
        <v>165</v>
      </c>
      <c r="E71" s="242"/>
      <c r="F71" s="307"/>
      <c r="G71" s="231" t="s">
        <v>104</v>
      </c>
      <c r="H71" s="232"/>
      <c r="I71" s="163"/>
      <c r="J71" s="164"/>
      <c r="K71" s="163"/>
      <c r="L71" s="164"/>
      <c r="M71" s="325" t="s">
        <v>89</v>
      </c>
      <c r="N71" s="326"/>
      <c r="O71" s="331" t="s">
        <v>90</v>
      </c>
      <c r="P71" s="332"/>
      <c r="Q71" s="332"/>
      <c r="R71" s="232"/>
      <c r="S71" s="355" t="s">
        <v>191</v>
      </c>
      <c r="T71" s="356"/>
      <c r="U71" s="356"/>
      <c r="V71" s="356"/>
      <c r="W71" s="357"/>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309"/>
      <c r="BG71" s="310"/>
      <c r="BH71" s="311"/>
      <c r="BI71" s="312"/>
      <c r="BJ71" s="333"/>
      <c r="BK71" s="334"/>
      <c r="BL71" s="334"/>
      <c r="BM71" s="334"/>
      <c r="BN71" s="335"/>
    </row>
    <row r="72" spans="2:66" ht="20.25" customHeight="1" x14ac:dyDescent="0.4">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x14ac:dyDescent="0.4">
      <c r="B73" s="394">
        <f>B71+1</f>
        <v>29</v>
      </c>
      <c r="C73" s="304"/>
      <c r="D73" s="306" t="s">
        <v>165</v>
      </c>
      <c r="E73" s="242"/>
      <c r="F73" s="307"/>
      <c r="G73" s="231" t="s">
        <v>104</v>
      </c>
      <c r="H73" s="232"/>
      <c r="I73" s="163"/>
      <c r="J73" s="164"/>
      <c r="K73" s="163"/>
      <c r="L73" s="164"/>
      <c r="M73" s="325" t="s">
        <v>100</v>
      </c>
      <c r="N73" s="326"/>
      <c r="O73" s="331" t="s">
        <v>90</v>
      </c>
      <c r="P73" s="332"/>
      <c r="Q73" s="332"/>
      <c r="R73" s="232"/>
      <c r="S73" s="355" t="s">
        <v>192</v>
      </c>
      <c r="T73" s="356"/>
      <c r="U73" s="356"/>
      <c r="V73" s="356"/>
      <c r="W73" s="357"/>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309"/>
      <c r="BG73" s="310"/>
      <c r="BH73" s="311"/>
      <c r="BI73" s="312"/>
      <c r="BJ73" s="333"/>
      <c r="BK73" s="334"/>
      <c r="BL73" s="334"/>
      <c r="BM73" s="334"/>
      <c r="BN73" s="335"/>
    </row>
    <row r="74" spans="2:66" ht="20.25" customHeight="1" x14ac:dyDescent="0.4">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x14ac:dyDescent="0.4">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x14ac:dyDescent="0.45">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x14ac:dyDescent="0.4">
      <c r="B80" s="49"/>
      <c r="C80" s="49"/>
      <c r="D80" s="49"/>
      <c r="E80" s="49"/>
      <c r="F80" s="49"/>
      <c r="G80" s="69"/>
      <c r="H80" s="69"/>
      <c r="I80" s="69"/>
      <c r="J80" s="69"/>
      <c r="K80" s="69"/>
      <c r="L80" s="69"/>
      <c r="M80" s="124"/>
      <c r="N80" s="125"/>
      <c r="O80" s="347" t="s">
        <v>132</v>
      </c>
      <c r="P80" s="347"/>
      <c r="Q80" s="347" t="s">
        <v>133</v>
      </c>
      <c r="R80" s="347"/>
      <c r="S80" s="347"/>
      <c r="T80" s="347"/>
      <c r="U80" s="125"/>
      <c r="V80" s="346" t="s">
        <v>134</v>
      </c>
      <c r="W80" s="346"/>
      <c r="X80" s="346"/>
      <c r="Y80" s="346"/>
      <c r="Z80" s="129"/>
      <c r="AA80" s="130" t="s">
        <v>135</v>
      </c>
      <c r="AB80" s="130"/>
      <c r="AC80" s="2"/>
      <c r="AD80" s="127"/>
      <c r="AE80" s="347" t="s">
        <v>132</v>
      </c>
      <c r="AF80" s="347"/>
      <c r="AG80" s="347" t="s">
        <v>133</v>
      </c>
      <c r="AH80" s="347"/>
      <c r="AI80" s="347"/>
      <c r="AJ80" s="347"/>
      <c r="AK80" s="125"/>
      <c r="AL80" s="346" t="s">
        <v>134</v>
      </c>
      <c r="AM80" s="346"/>
      <c r="AN80" s="346"/>
      <c r="AO80" s="346"/>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x14ac:dyDescent="0.4">
      <c r="B81" s="49"/>
      <c r="C81" s="49"/>
      <c r="D81" s="49"/>
      <c r="E81" s="49"/>
      <c r="F81" s="49"/>
      <c r="G81" s="69"/>
      <c r="H81" s="69"/>
      <c r="I81" s="69"/>
      <c r="J81" s="69"/>
      <c r="K81" s="69"/>
      <c r="L81" s="69"/>
      <c r="M81" s="124"/>
      <c r="N81" s="125"/>
      <c r="O81" s="348"/>
      <c r="P81" s="348"/>
      <c r="Q81" s="348" t="s">
        <v>136</v>
      </c>
      <c r="R81" s="348"/>
      <c r="S81" s="348" t="s">
        <v>137</v>
      </c>
      <c r="T81" s="348"/>
      <c r="U81" s="125"/>
      <c r="V81" s="348" t="s">
        <v>136</v>
      </c>
      <c r="W81" s="348"/>
      <c r="X81" s="348" t="s">
        <v>137</v>
      </c>
      <c r="Y81" s="348"/>
      <c r="Z81" s="129"/>
      <c r="AA81" s="130" t="s">
        <v>138</v>
      </c>
      <c r="AB81" s="130"/>
      <c r="AC81" s="2"/>
      <c r="AD81" s="127"/>
      <c r="AE81" s="348"/>
      <c r="AF81" s="348"/>
      <c r="AG81" s="348" t="s">
        <v>136</v>
      </c>
      <c r="AH81" s="348"/>
      <c r="AI81" s="348" t="s">
        <v>137</v>
      </c>
      <c r="AJ81" s="348"/>
      <c r="AK81" s="125"/>
      <c r="AL81" s="348" t="s">
        <v>136</v>
      </c>
      <c r="AM81" s="348"/>
      <c r="AN81" s="348" t="s">
        <v>137</v>
      </c>
      <c r="AO81" s="348"/>
      <c r="AP81" s="129"/>
      <c r="AQ81" s="130" t="s">
        <v>138</v>
      </c>
      <c r="AR81" s="130"/>
      <c r="AS81" s="127"/>
      <c r="AT81" s="127"/>
      <c r="AU81" s="131" t="s">
        <v>154</v>
      </c>
      <c r="AV81" s="131"/>
      <c r="AW81" s="131"/>
      <c r="AX81" s="131"/>
      <c r="AY81" s="129"/>
      <c r="AZ81" s="130" t="s">
        <v>155</v>
      </c>
      <c r="BA81" s="131"/>
      <c r="BB81" s="131"/>
      <c r="BC81" s="131"/>
      <c r="BD81" s="129"/>
      <c r="BE81" s="348" t="s">
        <v>139</v>
      </c>
      <c r="BF81" s="348"/>
      <c r="BG81" s="348"/>
      <c r="BH81" s="348"/>
      <c r="BI81" s="76"/>
      <c r="BJ81" s="391"/>
      <c r="BK81" s="391"/>
      <c r="BL81" s="391"/>
      <c r="BM81" s="391"/>
      <c r="BN81" s="71"/>
    </row>
    <row r="82" spans="2:66" ht="20.25" customHeight="1" x14ac:dyDescent="0.4">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153</v>
      </c>
      <c r="AZ82" s="364">
        <f>AO96</f>
        <v>19.2</v>
      </c>
      <c r="BA82" s="366"/>
      <c r="BB82" s="366"/>
      <c r="BC82" s="366"/>
      <c r="BD82" s="132" t="s">
        <v>147</v>
      </c>
      <c r="BE82" s="367">
        <f>ROUNDDOWN(AU82+AZ82,1)</f>
        <v>21.7</v>
      </c>
      <c r="BF82" s="367"/>
      <c r="BG82" s="367"/>
      <c r="BH82" s="367"/>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365" t="s">
        <v>139</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139</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94</v>
      </c>
      <c r="AX87" s="365"/>
      <c r="AY87" s="365"/>
      <c r="AZ87" s="365"/>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223" t="s">
        <v>243</v>
      </c>
      <c r="W88" s="224"/>
      <c r="X88" s="137"/>
      <c r="Y88" s="137"/>
      <c r="Z88" s="125"/>
      <c r="AA88" s="125"/>
      <c r="AB88" s="125"/>
      <c r="AC88" s="127"/>
      <c r="AD88" s="127"/>
      <c r="AE88" s="126" t="s">
        <v>142</v>
      </c>
      <c r="AF88" s="125"/>
      <c r="AG88" s="125"/>
      <c r="AH88" s="125"/>
      <c r="AI88" s="125"/>
      <c r="AJ88" s="125"/>
      <c r="AK88" s="160" t="s">
        <v>242</v>
      </c>
      <c r="AL88" s="225" t="str">
        <f>V88</f>
        <v>週</v>
      </c>
      <c r="AM88" s="226"/>
      <c r="AN88" s="137"/>
      <c r="AO88" s="137"/>
      <c r="AP88" s="125"/>
      <c r="AQ88" s="125"/>
      <c r="AR88" s="125"/>
      <c r="AS88" s="127"/>
      <c r="AT88" s="127"/>
      <c r="AU88" s="365" t="s">
        <v>7</v>
      </c>
      <c r="AV88" s="365"/>
      <c r="AW88" s="365" t="s">
        <v>95</v>
      </c>
      <c r="AX88" s="365"/>
      <c r="AY88" s="365"/>
      <c r="AZ88" s="365"/>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365" t="s">
        <v>8</v>
      </c>
      <c r="AV89" s="365"/>
      <c r="AW89" s="365" t="s">
        <v>96</v>
      </c>
      <c r="AX89" s="365"/>
      <c r="AY89" s="365"/>
      <c r="AZ89" s="365"/>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365" t="s">
        <v>9</v>
      </c>
      <c r="AV90" s="365"/>
      <c r="AW90" s="365" t="s">
        <v>157</v>
      </c>
      <c r="AX90" s="365"/>
      <c r="AY90" s="365"/>
      <c r="AZ90" s="365"/>
      <c r="BA90" s="127"/>
      <c r="BB90" s="127"/>
      <c r="BC90" s="127"/>
      <c r="BD90" s="127"/>
      <c r="BE90" s="127"/>
      <c r="BF90" s="127"/>
      <c r="BG90" s="127"/>
      <c r="BH90" s="128"/>
      <c r="BI90" s="76"/>
      <c r="BJ90" s="71"/>
      <c r="BK90" s="71"/>
      <c r="BL90" s="71"/>
      <c r="BM90" s="71"/>
      <c r="BN90" s="71"/>
    </row>
    <row r="91" spans="2:66" ht="20.25" customHeight="1" x14ac:dyDescent="0.4">
      <c r="M91" s="2"/>
      <c r="N91" s="2"/>
      <c r="O91" s="378">
        <f>IF($V$88="週",X86,V86)</f>
        <v>20</v>
      </c>
      <c r="P91" s="378"/>
      <c r="Q91" s="378"/>
      <c r="R91" s="378"/>
      <c r="S91" s="132" t="s">
        <v>146</v>
      </c>
      <c r="T91" s="365">
        <f>IF($V$88="週",$BE$6,$BI$6)</f>
        <v>40</v>
      </c>
      <c r="U91" s="365"/>
      <c r="V91" s="365"/>
      <c r="W91" s="365"/>
      <c r="X91" s="132" t="s">
        <v>147</v>
      </c>
      <c r="Y91" s="375">
        <f>ROUNDDOWN(O91/T91,1)</f>
        <v>0.5</v>
      </c>
      <c r="Z91" s="375"/>
      <c r="AA91" s="375"/>
      <c r="AB91" s="375"/>
      <c r="AC91" s="2"/>
      <c r="AD91" s="2"/>
      <c r="AE91" s="378">
        <f>IF($AL$88="週",AN86,AL86)</f>
        <v>128</v>
      </c>
      <c r="AF91" s="378"/>
      <c r="AG91" s="378"/>
      <c r="AH91" s="378"/>
      <c r="AI91" s="132" t="s">
        <v>146</v>
      </c>
      <c r="AJ91" s="365">
        <f>IF($AL$88="週",$BE$6,$BI$6)</f>
        <v>40</v>
      </c>
      <c r="AK91" s="365"/>
      <c r="AL91" s="365"/>
      <c r="AM91" s="365"/>
      <c r="AN91" s="132" t="s">
        <v>147</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347"/>
      <c r="Z94" s="347"/>
      <c r="AA94" s="347"/>
      <c r="AB94" s="347"/>
      <c r="AC94" s="2"/>
      <c r="AD94" s="2"/>
      <c r="AE94" s="125" t="s">
        <v>135</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348" t="s">
        <v>139</v>
      </c>
      <c r="Z95" s="348"/>
      <c r="AA95" s="348"/>
      <c r="AB95" s="348"/>
      <c r="AC95" s="2"/>
      <c r="AD95" s="2"/>
      <c r="AE95" s="129" t="s">
        <v>149</v>
      </c>
      <c r="AF95" s="129"/>
      <c r="AG95" s="129"/>
      <c r="AH95" s="129"/>
      <c r="AI95" s="129"/>
      <c r="AJ95" s="125" t="s">
        <v>150</v>
      </c>
      <c r="AK95" s="129"/>
      <c r="AL95" s="129"/>
      <c r="AM95" s="129"/>
      <c r="AN95" s="129"/>
      <c r="AO95" s="348" t="s">
        <v>139</v>
      </c>
      <c r="AP95" s="348"/>
      <c r="AQ95" s="348"/>
      <c r="AR95" s="348"/>
      <c r="AS95" s="2"/>
      <c r="AT95" s="2"/>
      <c r="AU95" s="2"/>
      <c r="AV95" s="2"/>
      <c r="AW95" s="2"/>
      <c r="AX95" s="2"/>
      <c r="AY95" s="2"/>
      <c r="AZ95" s="2"/>
      <c r="BA95" s="2"/>
      <c r="BB95" s="2"/>
      <c r="BC95" s="2"/>
      <c r="BD95" s="2"/>
      <c r="BE95" s="2"/>
      <c r="BF95" s="2"/>
      <c r="BG95" s="2"/>
      <c r="BH95" s="2"/>
    </row>
    <row r="96" spans="2:66" ht="20.25" customHeight="1" x14ac:dyDescent="0.4">
      <c r="M96" s="2"/>
      <c r="N96" s="2"/>
      <c r="O96" s="365">
        <f>AA86</f>
        <v>2</v>
      </c>
      <c r="P96" s="365"/>
      <c r="Q96" s="365"/>
      <c r="R96" s="365"/>
      <c r="S96" s="132" t="s">
        <v>153</v>
      </c>
      <c r="T96" s="375">
        <f>Y91</f>
        <v>0.5</v>
      </c>
      <c r="U96" s="375"/>
      <c r="V96" s="375"/>
      <c r="W96" s="375"/>
      <c r="X96" s="132" t="s">
        <v>147</v>
      </c>
      <c r="Y96" s="367">
        <f>ROUNDDOWN(O96+T96,1)</f>
        <v>2.5</v>
      </c>
      <c r="Z96" s="367"/>
      <c r="AA96" s="367"/>
      <c r="AB96" s="367"/>
      <c r="AC96" s="138"/>
      <c r="AD96" s="138"/>
      <c r="AE96" s="376">
        <f>AQ86</f>
        <v>16</v>
      </c>
      <c r="AF96" s="376"/>
      <c r="AG96" s="376"/>
      <c r="AH96" s="376"/>
      <c r="AI96" s="136" t="s">
        <v>153</v>
      </c>
      <c r="AJ96" s="377">
        <f>AO91</f>
        <v>3.2</v>
      </c>
      <c r="AK96" s="377"/>
      <c r="AL96" s="377"/>
      <c r="AM96" s="377"/>
      <c r="AN96" s="136" t="s">
        <v>147</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O91:R91">
    <cfRule type="expression" dxfId="253" priority="38">
      <formula>INDIRECT(ADDRESS(ROW(),COLUMN()))=TRUNC(INDIRECT(ADDRESS(ROW(),COLUMN())))</formula>
    </cfRule>
  </conditionalFormatting>
  <conditionalFormatting sqref="Q82:AB86">
    <cfRule type="expression" dxfId="252" priority="40">
      <formula>INDIRECT(ADDRESS(ROW(),COLUMN()))=TRUNC(INDIRECT(ADDRESS(ROW(),COLUMN())))</formula>
    </cfRule>
  </conditionalFormatting>
  <conditionalFormatting sqref="AA80:AB80 AD80 AS80:BE80 AA89:AD89 AS89:BE89">
    <cfRule type="expression" dxfId="251" priority="149">
      <formula>OR(#REF!=$B78,#REF!=$B78)</formula>
    </cfRule>
  </conditionalFormatting>
  <conditionalFormatting sqref="AA90:AD90 AS90:BE90">
    <cfRule type="expression" dxfId="250" priority="147">
      <formula>OR(#REF!=$B77,#REF!=$B77)</formula>
    </cfRule>
  </conditionalFormatting>
  <conditionalFormatting sqref="AA18:BI18">
    <cfRule type="expression" dxfId="249" priority="77">
      <formula>INDIRECT(ADDRESS(ROW(),COLUMN()))=TRUNC(INDIRECT(ADDRESS(ROW(),COLUMN())))</formula>
    </cfRule>
  </conditionalFormatting>
  <conditionalFormatting sqref="AA20:BI20">
    <cfRule type="expression" dxfId="248" priority="29">
      <formula>INDIRECT(ADDRESS(ROW(),COLUMN()))=TRUNC(INDIRECT(ADDRESS(ROW(),COLUMN())))</formula>
    </cfRule>
  </conditionalFormatting>
  <conditionalFormatting sqref="AA22:BI22">
    <cfRule type="expression" dxfId="247" priority="28">
      <formula>INDIRECT(ADDRESS(ROW(),COLUMN()))=TRUNC(INDIRECT(ADDRESS(ROW(),COLUMN())))</formula>
    </cfRule>
  </conditionalFormatting>
  <conditionalFormatting sqref="AA24:BI24">
    <cfRule type="expression" dxfId="246" priority="27">
      <formula>INDIRECT(ADDRESS(ROW(),COLUMN()))=TRUNC(INDIRECT(ADDRESS(ROW(),COLUMN())))</formula>
    </cfRule>
  </conditionalFormatting>
  <conditionalFormatting sqref="AA26:BI26">
    <cfRule type="expression" dxfId="245" priority="26">
      <formula>INDIRECT(ADDRESS(ROW(),COLUMN()))=TRUNC(INDIRECT(ADDRESS(ROW(),COLUMN())))</formula>
    </cfRule>
  </conditionalFormatting>
  <conditionalFormatting sqref="AA28:BI28">
    <cfRule type="expression" dxfId="244" priority="25">
      <formula>INDIRECT(ADDRESS(ROW(),COLUMN()))=TRUNC(INDIRECT(ADDRESS(ROW(),COLUMN())))</formula>
    </cfRule>
  </conditionalFormatting>
  <conditionalFormatting sqref="AA30:BI30">
    <cfRule type="expression" dxfId="243" priority="24">
      <formula>INDIRECT(ADDRESS(ROW(),COLUMN()))=TRUNC(INDIRECT(ADDRESS(ROW(),COLUMN())))</formula>
    </cfRule>
  </conditionalFormatting>
  <conditionalFormatting sqref="AA32:BI32">
    <cfRule type="expression" dxfId="242" priority="23">
      <formula>INDIRECT(ADDRESS(ROW(),COLUMN()))=TRUNC(INDIRECT(ADDRESS(ROW(),COLUMN())))</formula>
    </cfRule>
  </conditionalFormatting>
  <conditionalFormatting sqref="AA34:BI34">
    <cfRule type="expression" dxfId="241" priority="22">
      <formula>INDIRECT(ADDRESS(ROW(),COLUMN()))=TRUNC(INDIRECT(ADDRESS(ROW(),COLUMN())))</formula>
    </cfRule>
  </conditionalFormatting>
  <conditionalFormatting sqref="AA36:BI36">
    <cfRule type="expression" dxfId="240" priority="21">
      <formula>INDIRECT(ADDRESS(ROW(),COLUMN()))=TRUNC(INDIRECT(ADDRESS(ROW(),COLUMN())))</formula>
    </cfRule>
  </conditionalFormatting>
  <conditionalFormatting sqref="AA38:BI38">
    <cfRule type="expression" dxfId="239" priority="20">
      <formula>INDIRECT(ADDRESS(ROW(),COLUMN()))=TRUNC(INDIRECT(ADDRESS(ROW(),COLUMN())))</formula>
    </cfRule>
  </conditionalFormatting>
  <conditionalFormatting sqref="AA40:BI40">
    <cfRule type="expression" dxfId="238" priority="19">
      <formula>INDIRECT(ADDRESS(ROW(),COLUMN()))=TRUNC(INDIRECT(ADDRESS(ROW(),COLUMN())))</formula>
    </cfRule>
  </conditionalFormatting>
  <conditionalFormatting sqref="AA42:BI42">
    <cfRule type="expression" dxfId="237" priority="18">
      <formula>INDIRECT(ADDRESS(ROW(),COLUMN()))=TRUNC(INDIRECT(ADDRESS(ROW(),COLUMN())))</formula>
    </cfRule>
  </conditionalFormatting>
  <conditionalFormatting sqref="AA44:BI44">
    <cfRule type="expression" dxfId="236" priority="17">
      <formula>INDIRECT(ADDRESS(ROW(),COLUMN()))=TRUNC(INDIRECT(ADDRESS(ROW(),COLUMN())))</formula>
    </cfRule>
  </conditionalFormatting>
  <conditionalFormatting sqref="AA46:BI46">
    <cfRule type="expression" dxfId="235" priority="16">
      <formula>INDIRECT(ADDRESS(ROW(),COLUMN()))=TRUNC(INDIRECT(ADDRESS(ROW(),COLUMN())))</formula>
    </cfRule>
  </conditionalFormatting>
  <conditionalFormatting sqref="AA48:BI48">
    <cfRule type="expression" dxfId="234" priority="15">
      <formula>INDIRECT(ADDRESS(ROW(),COLUMN()))=TRUNC(INDIRECT(ADDRESS(ROW(),COLUMN())))</formula>
    </cfRule>
  </conditionalFormatting>
  <conditionalFormatting sqref="AA50:BI50">
    <cfRule type="expression" dxfId="233" priority="14">
      <formula>INDIRECT(ADDRESS(ROW(),COLUMN()))=TRUNC(INDIRECT(ADDRESS(ROW(),COLUMN())))</formula>
    </cfRule>
  </conditionalFormatting>
  <conditionalFormatting sqref="AA52:BI52">
    <cfRule type="expression" dxfId="232" priority="13">
      <formula>INDIRECT(ADDRESS(ROW(),COLUMN()))=TRUNC(INDIRECT(ADDRESS(ROW(),COLUMN())))</formula>
    </cfRule>
  </conditionalFormatting>
  <conditionalFormatting sqref="AA54:BI54">
    <cfRule type="expression" dxfId="231" priority="12">
      <formula>INDIRECT(ADDRESS(ROW(),COLUMN()))=TRUNC(INDIRECT(ADDRESS(ROW(),COLUMN())))</formula>
    </cfRule>
  </conditionalFormatting>
  <conditionalFormatting sqref="AA56:BI56">
    <cfRule type="expression" dxfId="230" priority="11">
      <formula>INDIRECT(ADDRESS(ROW(),COLUMN()))=TRUNC(INDIRECT(ADDRESS(ROW(),COLUMN())))</formula>
    </cfRule>
  </conditionalFormatting>
  <conditionalFormatting sqref="AA58:BI58">
    <cfRule type="expression" dxfId="229" priority="10">
      <formula>INDIRECT(ADDRESS(ROW(),COLUMN()))=TRUNC(INDIRECT(ADDRESS(ROW(),COLUMN())))</formula>
    </cfRule>
  </conditionalFormatting>
  <conditionalFormatting sqref="AA60:BI60">
    <cfRule type="expression" dxfId="228" priority="9">
      <formula>INDIRECT(ADDRESS(ROW(),COLUMN()))=TRUNC(INDIRECT(ADDRESS(ROW(),COLUMN())))</formula>
    </cfRule>
  </conditionalFormatting>
  <conditionalFormatting sqref="AA62:BI62">
    <cfRule type="expression" dxfId="227" priority="8">
      <formula>INDIRECT(ADDRESS(ROW(),COLUMN()))=TRUNC(INDIRECT(ADDRESS(ROW(),COLUMN())))</formula>
    </cfRule>
  </conditionalFormatting>
  <conditionalFormatting sqref="AA64:BI64">
    <cfRule type="expression" dxfId="226" priority="7">
      <formula>INDIRECT(ADDRESS(ROW(),COLUMN()))=TRUNC(INDIRECT(ADDRESS(ROW(),COLUMN())))</formula>
    </cfRule>
  </conditionalFormatting>
  <conditionalFormatting sqref="AA66:BI66">
    <cfRule type="expression" dxfId="225" priority="6">
      <formula>INDIRECT(ADDRESS(ROW(),COLUMN()))=TRUNC(INDIRECT(ADDRESS(ROW(),COLUMN())))</formula>
    </cfRule>
  </conditionalFormatting>
  <conditionalFormatting sqref="AA68:BI68">
    <cfRule type="expression" dxfId="224" priority="5">
      <formula>INDIRECT(ADDRESS(ROW(),COLUMN()))=TRUNC(INDIRECT(ADDRESS(ROW(),COLUMN())))</formula>
    </cfRule>
  </conditionalFormatting>
  <conditionalFormatting sqref="AA70:BI70">
    <cfRule type="expression" dxfId="223" priority="4">
      <formula>INDIRECT(ADDRESS(ROW(),COLUMN()))=TRUNC(INDIRECT(ADDRESS(ROW(),COLUMN())))</formula>
    </cfRule>
  </conditionalFormatting>
  <conditionalFormatting sqref="AA72:BI72">
    <cfRule type="expression" dxfId="222" priority="3">
      <formula>INDIRECT(ADDRESS(ROW(),COLUMN()))=TRUNC(INDIRECT(ADDRESS(ROW(),COLUMN())))</formula>
    </cfRule>
  </conditionalFormatting>
  <conditionalFormatting sqref="AA74:BI74">
    <cfRule type="expression" dxfId="221" priority="2">
      <formula>INDIRECT(ADDRESS(ROW(),COLUMN()))=TRUNC(INDIRECT(ADDRESS(ROW(),COLUMN())))</formula>
    </cfRule>
  </conditionalFormatting>
  <conditionalFormatting sqref="AA76:BI76">
    <cfRule type="expression" dxfId="220" priority="1">
      <formula>INDIRECT(ADDRESS(ROW(),COLUMN()))=TRUNC(INDIRECT(ADDRESS(ROW(),COLUMN())))</formula>
    </cfRule>
  </conditionalFormatting>
  <conditionalFormatting sqref="AE91:AH91">
    <cfRule type="expression" dxfId="219" priority="37">
      <formula>INDIRECT(ADDRESS(ROW(),COLUMN()))=TRUNC(INDIRECT(ADDRESS(ROW(),COLUMN())))</formula>
    </cfRule>
  </conditionalFormatting>
  <conditionalFormatting sqref="AG82:AR86">
    <cfRule type="expression" dxfId="218" priority="36">
      <formula>INDIRECT(ADDRESS(ROW(),COLUMN()))=TRUNC(INDIRECT(ADDRESS(ROW(),COLUMN())))</formula>
    </cfRule>
  </conditionalFormatting>
  <conditionalFormatting sqref="AQ80:AR80 AQ89:AR89">
    <cfRule type="expression" dxfId="217" priority="145">
      <formula>OR(#REF!=$B78,#REF!=$B78)</formula>
    </cfRule>
  </conditionalFormatting>
  <conditionalFormatting sqref="AQ90:AR90">
    <cfRule type="expression" dxfId="216" priority="143">
      <formula>OR(#REF!=$B77,#REF!=$B77)</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topLeftCell="I1" zoomScaleNormal="55" zoomScaleSheetLayoutView="100" workbookViewId="0">
      <selection activeCell="AJ3" sqref="AJ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326</v>
      </c>
      <c r="D1" s="5"/>
      <c r="E1" s="5"/>
      <c r="F1" s="5"/>
      <c r="G1" s="5"/>
      <c r="H1" s="5"/>
      <c r="I1" s="5"/>
      <c r="J1" s="5"/>
      <c r="M1" s="7" t="s">
        <v>0</v>
      </c>
      <c r="P1" s="5"/>
      <c r="Q1" s="5"/>
      <c r="R1" s="5"/>
      <c r="S1" s="5"/>
      <c r="T1" s="5"/>
      <c r="U1" s="5"/>
      <c r="V1" s="5"/>
      <c r="W1" s="5"/>
      <c r="AS1" s="9" t="s">
        <v>30</v>
      </c>
      <c r="AT1" s="237" t="s">
        <v>217</v>
      </c>
      <c r="AU1" s="238"/>
      <c r="AV1" s="238"/>
      <c r="AW1" s="238"/>
      <c r="AX1" s="238"/>
      <c r="AY1" s="238"/>
      <c r="AZ1" s="238"/>
      <c r="BA1" s="238"/>
      <c r="BB1" s="238"/>
      <c r="BC1" s="238"/>
      <c r="BD1" s="238"/>
      <c r="BE1" s="238"/>
      <c r="BF1" s="238"/>
      <c r="BG1" s="238"/>
      <c r="BH1" s="238"/>
      <c r="BI1" s="238"/>
      <c r="BJ1" s="9" t="s">
        <v>2</v>
      </c>
    </row>
    <row r="2" spans="2:67" s="8" customFormat="1" ht="20.25" customHeight="1" x14ac:dyDescent="0.4">
      <c r="J2" s="7"/>
      <c r="M2" s="7"/>
      <c r="N2" s="7"/>
      <c r="P2" s="9"/>
      <c r="Q2" s="9"/>
      <c r="R2" s="9"/>
      <c r="S2" s="9"/>
      <c r="T2" s="9"/>
      <c r="U2" s="9"/>
      <c r="V2" s="9"/>
      <c r="W2" s="9"/>
      <c r="AB2" s="142" t="s">
        <v>27</v>
      </c>
      <c r="AC2" s="239">
        <v>7</v>
      </c>
      <c r="AD2" s="239"/>
      <c r="AE2" s="142" t="s">
        <v>28</v>
      </c>
      <c r="AF2" s="240">
        <f>IF(AC2=0,"",YEAR(DATE(2018+AC2,1,1)))</f>
        <v>2025</v>
      </c>
      <c r="AG2" s="240"/>
      <c r="AH2" s="143" t="s">
        <v>29</v>
      </c>
      <c r="AI2" s="143" t="s">
        <v>1</v>
      </c>
      <c r="AJ2" s="239">
        <v>6</v>
      </c>
      <c r="AK2" s="239"/>
      <c r="AL2" s="143" t="s">
        <v>24</v>
      </c>
      <c r="AS2" s="9" t="s">
        <v>31</v>
      </c>
      <c r="AT2" s="239" t="s">
        <v>202</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41" t="s">
        <v>239</v>
      </c>
      <c r="BF3" s="242"/>
      <c r="BG3" s="242"/>
      <c r="BH3" s="243"/>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241" t="s">
        <v>240</v>
      </c>
      <c r="BF4" s="242"/>
      <c r="BG4" s="242"/>
      <c r="BH4" s="243"/>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30</v>
      </c>
      <c r="BF8" s="236"/>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33"/>
      <c r="BF10" s="234"/>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268" t="s">
        <v>20</v>
      </c>
      <c r="C12" s="256" t="s">
        <v>284</v>
      </c>
      <c r="D12" s="282"/>
      <c r="E12" s="214"/>
      <c r="F12" s="211"/>
      <c r="G12" s="214"/>
      <c r="H12" s="211"/>
      <c r="I12" s="285" t="s">
        <v>285</v>
      </c>
      <c r="J12" s="286"/>
      <c r="K12" s="291" t="s">
        <v>286</v>
      </c>
      <c r="L12" s="257"/>
      <c r="M12" s="257"/>
      <c r="N12" s="282"/>
      <c r="O12" s="291" t="s">
        <v>287</v>
      </c>
      <c r="P12" s="257"/>
      <c r="Q12" s="257"/>
      <c r="R12" s="257"/>
      <c r="S12" s="282"/>
      <c r="T12" s="198"/>
      <c r="U12" s="198"/>
      <c r="V12" s="199"/>
      <c r="W12" s="294" t="s">
        <v>288</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(10)1～4週目の勤務時間数合計</v>
      </c>
      <c r="BC12" s="245"/>
      <c r="BD12" s="250" t="s">
        <v>289</v>
      </c>
      <c r="BE12" s="251"/>
      <c r="BF12" s="256" t="s">
        <v>290</v>
      </c>
      <c r="BG12" s="257"/>
      <c r="BH12" s="257"/>
      <c r="BI12" s="257"/>
      <c r="BJ12" s="258"/>
    </row>
    <row r="13" spans="2:67" ht="20.25" customHeight="1" x14ac:dyDescent="0.4">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x14ac:dyDescent="0.4">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6"/>
      <c r="BC14" s="247"/>
      <c r="BD14" s="252"/>
      <c r="BE14" s="253"/>
      <c r="BF14" s="259"/>
      <c r="BG14" s="260"/>
      <c r="BH14" s="260"/>
      <c r="BI14" s="260"/>
      <c r="BJ14" s="261"/>
    </row>
    <row r="15" spans="2:67" ht="20.25" hidden="1" customHeight="1" x14ac:dyDescent="0.4">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1</v>
      </c>
      <c r="X15" s="151">
        <f>WEEKDAY(DATE($AF$2,$AJ$2,2))</f>
        <v>2</v>
      </c>
      <c r="Y15" s="151">
        <f>WEEKDAY(DATE($AF$2,$AJ$2,3))</f>
        <v>3</v>
      </c>
      <c r="Z15" s="151">
        <f>WEEKDAY(DATE($AF$2,$AJ$2,4))</f>
        <v>4</v>
      </c>
      <c r="AA15" s="151">
        <f>WEEKDAY(DATE($AF$2,$AJ$2,5))</f>
        <v>5</v>
      </c>
      <c r="AB15" s="151">
        <f>WEEKDAY(DATE($AF$2,$AJ$2,6))</f>
        <v>6</v>
      </c>
      <c r="AC15" s="152">
        <f>WEEKDAY(DATE($AF$2,$AJ$2,7))</f>
        <v>7</v>
      </c>
      <c r="AD15" s="153">
        <f>WEEKDAY(DATE($AF$2,$AJ$2,8))</f>
        <v>1</v>
      </c>
      <c r="AE15" s="151">
        <f>WEEKDAY(DATE($AF$2,$AJ$2,9))</f>
        <v>2</v>
      </c>
      <c r="AF15" s="151">
        <f>WEEKDAY(DATE($AF$2,$AJ$2,10))</f>
        <v>3</v>
      </c>
      <c r="AG15" s="151">
        <f>WEEKDAY(DATE($AF$2,$AJ$2,11))</f>
        <v>4</v>
      </c>
      <c r="AH15" s="151">
        <f>WEEKDAY(DATE($AF$2,$AJ$2,12))</f>
        <v>5</v>
      </c>
      <c r="AI15" s="151">
        <f>WEEKDAY(DATE($AF$2,$AJ$2,13))</f>
        <v>6</v>
      </c>
      <c r="AJ15" s="152">
        <f>WEEKDAY(DATE($AF$2,$AJ$2,14))</f>
        <v>7</v>
      </c>
      <c r="AK15" s="153">
        <f>WEEKDAY(DATE($AF$2,$AJ$2,15))</f>
        <v>1</v>
      </c>
      <c r="AL15" s="151">
        <f>WEEKDAY(DATE($AF$2,$AJ$2,16))</f>
        <v>2</v>
      </c>
      <c r="AM15" s="151">
        <f>WEEKDAY(DATE($AF$2,$AJ$2,17))</f>
        <v>3</v>
      </c>
      <c r="AN15" s="151">
        <f>WEEKDAY(DATE($AF$2,$AJ$2,18))</f>
        <v>4</v>
      </c>
      <c r="AO15" s="151">
        <f>WEEKDAY(DATE($AF$2,$AJ$2,19))</f>
        <v>5</v>
      </c>
      <c r="AP15" s="151">
        <f>WEEKDAY(DATE($AF$2,$AJ$2,20))</f>
        <v>6</v>
      </c>
      <c r="AQ15" s="152">
        <f>WEEKDAY(DATE($AF$2,$AJ$2,21))</f>
        <v>7</v>
      </c>
      <c r="AR15" s="153">
        <f>WEEKDAY(DATE($AF$2,$AJ$2,22))</f>
        <v>1</v>
      </c>
      <c r="AS15" s="151">
        <f>WEEKDAY(DATE($AF$2,$AJ$2,23))</f>
        <v>2</v>
      </c>
      <c r="AT15" s="151">
        <f>WEEKDAY(DATE($AF$2,$AJ$2,24))</f>
        <v>3</v>
      </c>
      <c r="AU15" s="151">
        <f>WEEKDAY(DATE($AF$2,$AJ$2,25))</f>
        <v>4</v>
      </c>
      <c r="AV15" s="151">
        <f>WEEKDAY(DATE($AF$2,$AJ$2,26))</f>
        <v>5</v>
      </c>
      <c r="AW15" s="151">
        <f>WEEKDAY(DATE($AF$2,$AJ$2,27))</f>
        <v>6</v>
      </c>
      <c r="AX15" s="152">
        <f>WEEKDAY(DATE($AF$2,$AJ$2,28))</f>
        <v>7</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x14ac:dyDescent="0.45">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日</v>
      </c>
      <c r="X16" s="157" t="str">
        <f t="shared" ref="X16:AX16" si="0">IF(X15=1,"日",IF(X15=2,"月",IF(X15=3,"火",IF(X15=4,"水",IF(X15=5,"木",IF(X15=6,"金","土"))))))</f>
        <v>月</v>
      </c>
      <c r="Y16" s="157" t="str">
        <f t="shared" si="0"/>
        <v>火</v>
      </c>
      <c r="Z16" s="157" t="str">
        <f t="shared" si="0"/>
        <v>水</v>
      </c>
      <c r="AA16" s="157" t="str">
        <f t="shared" si="0"/>
        <v>木</v>
      </c>
      <c r="AB16" s="157" t="str">
        <f t="shared" si="0"/>
        <v>金</v>
      </c>
      <c r="AC16" s="158" t="str">
        <f t="shared" si="0"/>
        <v>土</v>
      </c>
      <c r="AD16" s="159" t="str">
        <f>IF(AD15=1,"日",IF(AD15=2,"月",IF(AD15=3,"火",IF(AD15=4,"水",IF(AD15=5,"木",IF(AD15=6,"金","土"))))))</f>
        <v>日</v>
      </c>
      <c r="AE16" s="157" t="str">
        <f t="shared" si="0"/>
        <v>月</v>
      </c>
      <c r="AF16" s="157" t="str">
        <f t="shared" si="0"/>
        <v>火</v>
      </c>
      <c r="AG16" s="157" t="str">
        <f t="shared" si="0"/>
        <v>水</v>
      </c>
      <c r="AH16" s="157" t="str">
        <f t="shared" si="0"/>
        <v>木</v>
      </c>
      <c r="AI16" s="157" t="str">
        <f t="shared" si="0"/>
        <v>金</v>
      </c>
      <c r="AJ16" s="158" t="str">
        <f t="shared" si="0"/>
        <v>土</v>
      </c>
      <c r="AK16" s="159" t="str">
        <f>IF(AK15=1,"日",IF(AK15=2,"月",IF(AK15=3,"火",IF(AK15=4,"水",IF(AK15=5,"木",IF(AK15=6,"金","土"))))))</f>
        <v>日</v>
      </c>
      <c r="AL16" s="157" t="str">
        <f t="shared" si="0"/>
        <v>月</v>
      </c>
      <c r="AM16" s="157" t="str">
        <f t="shared" si="0"/>
        <v>火</v>
      </c>
      <c r="AN16" s="157" t="str">
        <f t="shared" si="0"/>
        <v>水</v>
      </c>
      <c r="AO16" s="157" t="str">
        <f t="shared" si="0"/>
        <v>木</v>
      </c>
      <c r="AP16" s="157" t="str">
        <f t="shared" si="0"/>
        <v>金</v>
      </c>
      <c r="AQ16" s="158" t="str">
        <f t="shared" si="0"/>
        <v>土</v>
      </c>
      <c r="AR16" s="159" t="str">
        <f>IF(AR15=1,"日",IF(AR15=2,"月",IF(AR15=3,"火",IF(AR15=4,"水",IF(AR15=5,"木",IF(AR15=6,"金","土"))))))</f>
        <v>日</v>
      </c>
      <c r="AS16" s="157" t="str">
        <f t="shared" si="0"/>
        <v>月</v>
      </c>
      <c r="AT16" s="157" t="str">
        <f t="shared" si="0"/>
        <v>火</v>
      </c>
      <c r="AU16" s="157" t="str">
        <f t="shared" si="0"/>
        <v>水</v>
      </c>
      <c r="AV16" s="157" t="str">
        <f t="shared" si="0"/>
        <v>木</v>
      </c>
      <c r="AW16" s="157" t="str">
        <f t="shared" si="0"/>
        <v>金</v>
      </c>
      <c r="AX16" s="158" t="str">
        <f t="shared" si="0"/>
        <v>土</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x14ac:dyDescent="0.4">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x14ac:dyDescent="0.4">
      <c r="B18" s="395"/>
      <c r="C18" s="229"/>
      <c r="D18" s="230"/>
      <c r="E18" s="163"/>
      <c r="F18" s="164">
        <f>C17</f>
        <v>0</v>
      </c>
      <c r="G18" s="163"/>
      <c r="H18" s="164">
        <f>I17</f>
        <v>0</v>
      </c>
      <c r="I18" s="323"/>
      <c r="J18" s="324"/>
      <c r="K18" s="329"/>
      <c r="L18" s="330"/>
      <c r="M18" s="330"/>
      <c r="N18" s="230"/>
      <c r="O18" s="355"/>
      <c r="P18" s="356"/>
      <c r="Q18" s="356"/>
      <c r="R18" s="356"/>
      <c r="S18" s="357"/>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x14ac:dyDescent="0.4">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x14ac:dyDescent="0.4">
      <c r="B20" s="395"/>
      <c r="C20" s="229"/>
      <c r="D20" s="230"/>
      <c r="E20" s="163"/>
      <c r="F20" s="164">
        <f>C19</f>
        <v>0</v>
      </c>
      <c r="G20" s="163"/>
      <c r="H20" s="164">
        <f>I19</f>
        <v>0</v>
      </c>
      <c r="I20" s="323"/>
      <c r="J20" s="324"/>
      <c r="K20" s="329"/>
      <c r="L20" s="330"/>
      <c r="M20" s="330"/>
      <c r="N20" s="230"/>
      <c r="O20" s="355"/>
      <c r="P20" s="356"/>
      <c r="Q20" s="356"/>
      <c r="R20" s="356"/>
      <c r="S20" s="357"/>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x14ac:dyDescent="0.4">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x14ac:dyDescent="0.4">
      <c r="B22" s="395"/>
      <c r="C22" s="229"/>
      <c r="D22" s="230"/>
      <c r="E22" s="163"/>
      <c r="F22" s="164">
        <f>C21</f>
        <v>0</v>
      </c>
      <c r="G22" s="163"/>
      <c r="H22" s="164">
        <f>I21</f>
        <v>0</v>
      </c>
      <c r="I22" s="323"/>
      <c r="J22" s="324"/>
      <c r="K22" s="329"/>
      <c r="L22" s="330"/>
      <c r="M22" s="330"/>
      <c r="N22" s="230"/>
      <c r="O22" s="355"/>
      <c r="P22" s="356"/>
      <c r="Q22" s="356"/>
      <c r="R22" s="356"/>
      <c r="S22" s="357"/>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x14ac:dyDescent="0.4">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x14ac:dyDescent="0.4">
      <c r="B24" s="395"/>
      <c r="C24" s="229"/>
      <c r="D24" s="230"/>
      <c r="E24" s="163"/>
      <c r="F24" s="164">
        <f>C23</f>
        <v>0</v>
      </c>
      <c r="G24" s="163"/>
      <c r="H24" s="164">
        <f>I23</f>
        <v>0</v>
      </c>
      <c r="I24" s="323"/>
      <c r="J24" s="324"/>
      <c r="K24" s="329"/>
      <c r="L24" s="330"/>
      <c r="M24" s="330"/>
      <c r="N24" s="230"/>
      <c r="O24" s="355"/>
      <c r="P24" s="356"/>
      <c r="Q24" s="356"/>
      <c r="R24" s="356"/>
      <c r="S24" s="357"/>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x14ac:dyDescent="0.4">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x14ac:dyDescent="0.4">
      <c r="B26" s="395"/>
      <c r="C26" s="229"/>
      <c r="D26" s="230"/>
      <c r="E26" s="163"/>
      <c r="F26" s="164">
        <f>C25</f>
        <v>0</v>
      </c>
      <c r="G26" s="163"/>
      <c r="H26" s="164">
        <f>I25</f>
        <v>0</v>
      </c>
      <c r="I26" s="323"/>
      <c r="J26" s="324"/>
      <c r="K26" s="329"/>
      <c r="L26" s="330"/>
      <c r="M26" s="330"/>
      <c r="N26" s="230"/>
      <c r="O26" s="355"/>
      <c r="P26" s="356"/>
      <c r="Q26" s="356"/>
      <c r="R26" s="356"/>
      <c r="S26" s="357"/>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x14ac:dyDescent="0.4">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x14ac:dyDescent="0.4">
      <c r="B28" s="395"/>
      <c r="C28" s="229"/>
      <c r="D28" s="230"/>
      <c r="E28" s="163"/>
      <c r="F28" s="164">
        <f>C27</f>
        <v>0</v>
      </c>
      <c r="G28" s="163"/>
      <c r="H28" s="164">
        <f>I27</f>
        <v>0</v>
      </c>
      <c r="I28" s="323"/>
      <c r="J28" s="324"/>
      <c r="K28" s="329"/>
      <c r="L28" s="330"/>
      <c r="M28" s="330"/>
      <c r="N28" s="230"/>
      <c r="O28" s="355"/>
      <c r="P28" s="356"/>
      <c r="Q28" s="356"/>
      <c r="R28" s="356"/>
      <c r="S28" s="357"/>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x14ac:dyDescent="0.4">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x14ac:dyDescent="0.4">
      <c r="B30" s="395"/>
      <c r="C30" s="229"/>
      <c r="D30" s="230"/>
      <c r="E30" s="163"/>
      <c r="F30" s="164">
        <f>C29</f>
        <v>0</v>
      </c>
      <c r="G30" s="163"/>
      <c r="H30" s="164">
        <f>I29</f>
        <v>0</v>
      </c>
      <c r="I30" s="323"/>
      <c r="J30" s="324"/>
      <c r="K30" s="329"/>
      <c r="L30" s="330"/>
      <c r="M30" s="330"/>
      <c r="N30" s="230"/>
      <c r="O30" s="355"/>
      <c r="P30" s="356"/>
      <c r="Q30" s="356"/>
      <c r="R30" s="356"/>
      <c r="S30" s="357"/>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x14ac:dyDescent="0.4">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x14ac:dyDescent="0.4">
      <c r="B32" s="395"/>
      <c r="C32" s="229"/>
      <c r="D32" s="230"/>
      <c r="E32" s="163"/>
      <c r="F32" s="164">
        <f>C31</f>
        <v>0</v>
      </c>
      <c r="G32" s="163"/>
      <c r="H32" s="164">
        <f>I31</f>
        <v>0</v>
      </c>
      <c r="I32" s="323"/>
      <c r="J32" s="324"/>
      <c r="K32" s="329"/>
      <c r="L32" s="330"/>
      <c r="M32" s="330"/>
      <c r="N32" s="230"/>
      <c r="O32" s="355"/>
      <c r="P32" s="356"/>
      <c r="Q32" s="356"/>
      <c r="R32" s="356"/>
      <c r="S32" s="357"/>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x14ac:dyDescent="0.4">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x14ac:dyDescent="0.4">
      <c r="B34" s="395"/>
      <c r="C34" s="229"/>
      <c r="D34" s="230"/>
      <c r="E34" s="163"/>
      <c r="F34" s="164">
        <f>C33</f>
        <v>0</v>
      </c>
      <c r="G34" s="163"/>
      <c r="H34" s="164">
        <f>I33</f>
        <v>0</v>
      </c>
      <c r="I34" s="323"/>
      <c r="J34" s="324"/>
      <c r="K34" s="329"/>
      <c r="L34" s="330"/>
      <c r="M34" s="330"/>
      <c r="N34" s="230"/>
      <c r="O34" s="355"/>
      <c r="P34" s="356"/>
      <c r="Q34" s="356"/>
      <c r="R34" s="356"/>
      <c r="S34" s="357"/>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x14ac:dyDescent="0.4">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x14ac:dyDescent="0.4">
      <c r="B36" s="395"/>
      <c r="C36" s="229"/>
      <c r="D36" s="230"/>
      <c r="E36" s="163"/>
      <c r="F36" s="164">
        <f>C35</f>
        <v>0</v>
      </c>
      <c r="G36" s="163"/>
      <c r="H36" s="164">
        <f>I35</f>
        <v>0</v>
      </c>
      <c r="I36" s="323"/>
      <c r="J36" s="324"/>
      <c r="K36" s="329"/>
      <c r="L36" s="330"/>
      <c r="M36" s="330"/>
      <c r="N36" s="230"/>
      <c r="O36" s="355"/>
      <c r="P36" s="356"/>
      <c r="Q36" s="356"/>
      <c r="R36" s="356"/>
      <c r="S36" s="357"/>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x14ac:dyDescent="0.4">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x14ac:dyDescent="0.4">
      <c r="B38" s="395"/>
      <c r="C38" s="229"/>
      <c r="D38" s="230"/>
      <c r="E38" s="163"/>
      <c r="F38" s="164">
        <f>C37</f>
        <v>0</v>
      </c>
      <c r="G38" s="163"/>
      <c r="H38" s="164">
        <f>I37</f>
        <v>0</v>
      </c>
      <c r="I38" s="323"/>
      <c r="J38" s="324"/>
      <c r="K38" s="329"/>
      <c r="L38" s="330"/>
      <c r="M38" s="330"/>
      <c r="N38" s="230"/>
      <c r="O38" s="355"/>
      <c r="P38" s="356"/>
      <c r="Q38" s="356"/>
      <c r="R38" s="356"/>
      <c r="S38" s="357"/>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x14ac:dyDescent="0.4">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x14ac:dyDescent="0.4">
      <c r="B40" s="395"/>
      <c r="C40" s="229"/>
      <c r="D40" s="230"/>
      <c r="E40" s="163"/>
      <c r="F40" s="164">
        <f>C39</f>
        <v>0</v>
      </c>
      <c r="G40" s="163"/>
      <c r="H40" s="164">
        <f>I39</f>
        <v>0</v>
      </c>
      <c r="I40" s="323"/>
      <c r="J40" s="324"/>
      <c r="K40" s="329"/>
      <c r="L40" s="330"/>
      <c r="M40" s="330"/>
      <c r="N40" s="230"/>
      <c r="O40" s="355"/>
      <c r="P40" s="356"/>
      <c r="Q40" s="356"/>
      <c r="R40" s="356"/>
      <c r="S40" s="357"/>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x14ac:dyDescent="0.4">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x14ac:dyDescent="0.4">
      <c r="B42" s="395"/>
      <c r="C42" s="229"/>
      <c r="D42" s="230"/>
      <c r="E42" s="163"/>
      <c r="F42" s="164">
        <f>C41</f>
        <v>0</v>
      </c>
      <c r="G42" s="163"/>
      <c r="H42" s="164">
        <f>I41</f>
        <v>0</v>
      </c>
      <c r="I42" s="323"/>
      <c r="J42" s="324"/>
      <c r="K42" s="329"/>
      <c r="L42" s="330"/>
      <c r="M42" s="330"/>
      <c r="N42" s="230"/>
      <c r="O42" s="355"/>
      <c r="P42" s="356"/>
      <c r="Q42" s="356"/>
      <c r="R42" s="356"/>
      <c r="S42" s="357"/>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x14ac:dyDescent="0.4">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x14ac:dyDescent="0.4">
      <c r="B44" s="395"/>
      <c r="C44" s="229"/>
      <c r="D44" s="230"/>
      <c r="E44" s="163"/>
      <c r="F44" s="164">
        <f>C43</f>
        <v>0</v>
      </c>
      <c r="G44" s="163"/>
      <c r="H44" s="164">
        <f>I43</f>
        <v>0</v>
      </c>
      <c r="I44" s="323"/>
      <c r="J44" s="324"/>
      <c r="K44" s="329"/>
      <c r="L44" s="330"/>
      <c r="M44" s="330"/>
      <c r="N44" s="230"/>
      <c r="O44" s="355"/>
      <c r="P44" s="356"/>
      <c r="Q44" s="356"/>
      <c r="R44" s="356"/>
      <c r="S44" s="357"/>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x14ac:dyDescent="0.4">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x14ac:dyDescent="0.4">
      <c r="B46" s="395"/>
      <c r="C46" s="229"/>
      <c r="D46" s="230"/>
      <c r="E46" s="163"/>
      <c r="F46" s="164">
        <f>C45</f>
        <v>0</v>
      </c>
      <c r="G46" s="163"/>
      <c r="H46" s="164">
        <f>I45</f>
        <v>0</v>
      </c>
      <c r="I46" s="323"/>
      <c r="J46" s="324"/>
      <c r="K46" s="329"/>
      <c r="L46" s="330"/>
      <c r="M46" s="330"/>
      <c r="N46" s="230"/>
      <c r="O46" s="355"/>
      <c r="P46" s="356"/>
      <c r="Q46" s="356"/>
      <c r="R46" s="356"/>
      <c r="S46" s="357"/>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x14ac:dyDescent="0.4">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x14ac:dyDescent="0.4">
      <c r="B48" s="395"/>
      <c r="C48" s="229"/>
      <c r="D48" s="230"/>
      <c r="E48" s="163"/>
      <c r="F48" s="164">
        <f>C47</f>
        <v>0</v>
      </c>
      <c r="G48" s="163"/>
      <c r="H48" s="164">
        <f>I47</f>
        <v>0</v>
      </c>
      <c r="I48" s="323"/>
      <c r="J48" s="324"/>
      <c r="K48" s="329"/>
      <c r="L48" s="330"/>
      <c r="M48" s="330"/>
      <c r="N48" s="230"/>
      <c r="O48" s="355"/>
      <c r="P48" s="356"/>
      <c r="Q48" s="356"/>
      <c r="R48" s="356"/>
      <c r="S48" s="357"/>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x14ac:dyDescent="0.4">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x14ac:dyDescent="0.4">
      <c r="B50" s="395"/>
      <c r="C50" s="229"/>
      <c r="D50" s="230"/>
      <c r="E50" s="163"/>
      <c r="F50" s="164">
        <f>C49</f>
        <v>0</v>
      </c>
      <c r="G50" s="163"/>
      <c r="H50" s="164">
        <f>I49</f>
        <v>0</v>
      </c>
      <c r="I50" s="323"/>
      <c r="J50" s="324"/>
      <c r="K50" s="329"/>
      <c r="L50" s="330"/>
      <c r="M50" s="330"/>
      <c r="N50" s="230"/>
      <c r="O50" s="355"/>
      <c r="P50" s="356"/>
      <c r="Q50" s="356"/>
      <c r="R50" s="356"/>
      <c r="S50" s="357"/>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x14ac:dyDescent="0.4">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x14ac:dyDescent="0.4">
      <c r="B52" s="395"/>
      <c r="C52" s="229"/>
      <c r="D52" s="230"/>
      <c r="E52" s="163"/>
      <c r="F52" s="164">
        <f>C51</f>
        <v>0</v>
      </c>
      <c r="G52" s="163"/>
      <c r="H52" s="164">
        <f>I51</f>
        <v>0</v>
      </c>
      <c r="I52" s="323"/>
      <c r="J52" s="324"/>
      <c r="K52" s="329"/>
      <c r="L52" s="330"/>
      <c r="M52" s="330"/>
      <c r="N52" s="230"/>
      <c r="O52" s="355"/>
      <c r="P52" s="356"/>
      <c r="Q52" s="356"/>
      <c r="R52" s="356"/>
      <c r="S52" s="357"/>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x14ac:dyDescent="0.4">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x14ac:dyDescent="0.4">
      <c r="B54" s="395"/>
      <c r="C54" s="229"/>
      <c r="D54" s="230"/>
      <c r="E54" s="163"/>
      <c r="F54" s="164">
        <f>C53</f>
        <v>0</v>
      </c>
      <c r="G54" s="163"/>
      <c r="H54" s="164">
        <f>I53</f>
        <v>0</v>
      </c>
      <c r="I54" s="323"/>
      <c r="J54" s="324"/>
      <c r="K54" s="329"/>
      <c r="L54" s="330"/>
      <c r="M54" s="330"/>
      <c r="N54" s="230"/>
      <c r="O54" s="355"/>
      <c r="P54" s="356"/>
      <c r="Q54" s="356"/>
      <c r="R54" s="356"/>
      <c r="S54" s="357"/>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x14ac:dyDescent="0.4">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x14ac:dyDescent="0.4">
      <c r="B56" s="395"/>
      <c r="C56" s="229"/>
      <c r="D56" s="230"/>
      <c r="E56" s="163"/>
      <c r="F56" s="164">
        <f>C55</f>
        <v>0</v>
      </c>
      <c r="G56" s="163"/>
      <c r="H56" s="164">
        <f>I55</f>
        <v>0</v>
      </c>
      <c r="I56" s="323"/>
      <c r="J56" s="324"/>
      <c r="K56" s="329"/>
      <c r="L56" s="330"/>
      <c r="M56" s="330"/>
      <c r="N56" s="230"/>
      <c r="O56" s="355"/>
      <c r="P56" s="356"/>
      <c r="Q56" s="356"/>
      <c r="R56" s="356"/>
      <c r="S56" s="357"/>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x14ac:dyDescent="0.4">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x14ac:dyDescent="0.4">
      <c r="B58" s="395"/>
      <c r="C58" s="229"/>
      <c r="D58" s="230"/>
      <c r="E58" s="163"/>
      <c r="F58" s="164">
        <f>C57</f>
        <v>0</v>
      </c>
      <c r="G58" s="163"/>
      <c r="H58" s="164">
        <f>I57</f>
        <v>0</v>
      </c>
      <c r="I58" s="323"/>
      <c r="J58" s="324"/>
      <c r="K58" s="329"/>
      <c r="L58" s="330"/>
      <c r="M58" s="330"/>
      <c r="N58" s="230"/>
      <c r="O58" s="355"/>
      <c r="P58" s="356"/>
      <c r="Q58" s="356"/>
      <c r="R58" s="356"/>
      <c r="S58" s="357"/>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x14ac:dyDescent="0.4">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x14ac:dyDescent="0.4">
      <c r="B60" s="395"/>
      <c r="C60" s="229"/>
      <c r="D60" s="230"/>
      <c r="E60" s="163"/>
      <c r="F60" s="164">
        <f>C59</f>
        <v>0</v>
      </c>
      <c r="G60" s="163"/>
      <c r="H60" s="164">
        <f>I59</f>
        <v>0</v>
      </c>
      <c r="I60" s="323"/>
      <c r="J60" s="324"/>
      <c r="K60" s="329"/>
      <c r="L60" s="330"/>
      <c r="M60" s="330"/>
      <c r="N60" s="230"/>
      <c r="O60" s="355"/>
      <c r="P60" s="356"/>
      <c r="Q60" s="356"/>
      <c r="R60" s="356"/>
      <c r="S60" s="357"/>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x14ac:dyDescent="0.4">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x14ac:dyDescent="0.4">
      <c r="B62" s="395"/>
      <c r="C62" s="229"/>
      <c r="D62" s="230"/>
      <c r="E62" s="163"/>
      <c r="F62" s="164">
        <f>C61</f>
        <v>0</v>
      </c>
      <c r="G62" s="163"/>
      <c r="H62" s="164">
        <f>I61</f>
        <v>0</v>
      </c>
      <c r="I62" s="323"/>
      <c r="J62" s="324"/>
      <c r="K62" s="329"/>
      <c r="L62" s="330"/>
      <c r="M62" s="330"/>
      <c r="N62" s="230"/>
      <c r="O62" s="355"/>
      <c r="P62" s="356"/>
      <c r="Q62" s="356"/>
      <c r="R62" s="356"/>
      <c r="S62" s="357"/>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x14ac:dyDescent="0.4">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x14ac:dyDescent="0.4">
      <c r="B64" s="395"/>
      <c r="C64" s="229"/>
      <c r="D64" s="230"/>
      <c r="E64" s="163"/>
      <c r="F64" s="164">
        <f>C63</f>
        <v>0</v>
      </c>
      <c r="G64" s="163"/>
      <c r="H64" s="164">
        <f>I63</f>
        <v>0</v>
      </c>
      <c r="I64" s="323"/>
      <c r="J64" s="324"/>
      <c r="K64" s="329"/>
      <c r="L64" s="330"/>
      <c r="M64" s="330"/>
      <c r="N64" s="230"/>
      <c r="O64" s="355"/>
      <c r="P64" s="356"/>
      <c r="Q64" s="356"/>
      <c r="R64" s="356"/>
      <c r="S64" s="357"/>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x14ac:dyDescent="0.4">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x14ac:dyDescent="0.4">
      <c r="B66" s="395"/>
      <c r="C66" s="229"/>
      <c r="D66" s="230"/>
      <c r="E66" s="163"/>
      <c r="F66" s="164">
        <f>C65</f>
        <v>0</v>
      </c>
      <c r="G66" s="163"/>
      <c r="H66" s="164">
        <f>I65</f>
        <v>0</v>
      </c>
      <c r="I66" s="323"/>
      <c r="J66" s="324"/>
      <c r="K66" s="329"/>
      <c r="L66" s="330"/>
      <c r="M66" s="330"/>
      <c r="N66" s="230"/>
      <c r="O66" s="355"/>
      <c r="P66" s="356"/>
      <c r="Q66" s="356"/>
      <c r="R66" s="356"/>
      <c r="S66" s="357"/>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x14ac:dyDescent="0.4">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x14ac:dyDescent="0.4">
      <c r="B68" s="395"/>
      <c r="C68" s="229"/>
      <c r="D68" s="230"/>
      <c r="E68" s="163"/>
      <c r="F68" s="164">
        <f>C67</f>
        <v>0</v>
      </c>
      <c r="G68" s="163"/>
      <c r="H68" s="164">
        <f>I67</f>
        <v>0</v>
      </c>
      <c r="I68" s="323"/>
      <c r="J68" s="324"/>
      <c r="K68" s="329"/>
      <c r="L68" s="330"/>
      <c r="M68" s="330"/>
      <c r="N68" s="230"/>
      <c r="O68" s="355"/>
      <c r="P68" s="356"/>
      <c r="Q68" s="356"/>
      <c r="R68" s="356"/>
      <c r="S68" s="357"/>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x14ac:dyDescent="0.4">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x14ac:dyDescent="0.4">
      <c r="B70" s="395"/>
      <c r="C70" s="229"/>
      <c r="D70" s="230"/>
      <c r="E70" s="163"/>
      <c r="F70" s="164">
        <f>C69</f>
        <v>0</v>
      </c>
      <c r="G70" s="163"/>
      <c r="H70" s="164">
        <f>I69</f>
        <v>0</v>
      </c>
      <c r="I70" s="323"/>
      <c r="J70" s="324"/>
      <c r="K70" s="329"/>
      <c r="L70" s="330"/>
      <c r="M70" s="330"/>
      <c r="N70" s="230"/>
      <c r="O70" s="355"/>
      <c r="P70" s="356"/>
      <c r="Q70" s="356"/>
      <c r="R70" s="356"/>
      <c r="S70" s="357"/>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x14ac:dyDescent="0.4">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x14ac:dyDescent="0.4">
      <c r="B72" s="395"/>
      <c r="C72" s="229"/>
      <c r="D72" s="230"/>
      <c r="E72" s="163"/>
      <c r="F72" s="164">
        <f>C71</f>
        <v>0</v>
      </c>
      <c r="G72" s="163"/>
      <c r="H72" s="164">
        <f>I71</f>
        <v>0</v>
      </c>
      <c r="I72" s="323"/>
      <c r="J72" s="324"/>
      <c r="K72" s="329"/>
      <c r="L72" s="330"/>
      <c r="M72" s="330"/>
      <c r="N72" s="230"/>
      <c r="O72" s="355"/>
      <c r="P72" s="356"/>
      <c r="Q72" s="356"/>
      <c r="R72" s="356"/>
      <c r="S72" s="357"/>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x14ac:dyDescent="0.4">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x14ac:dyDescent="0.4">
      <c r="B74" s="395"/>
      <c r="C74" s="379"/>
      <c r="D74" s="380"/>
      <c r="E74" s="207"/>
      <c r="F74" s="208">
        <f>C73</f>
        <v>0</v>
      </c>
      <c r="G74" s="207"/>
      <c r="H74" s="208">
        <f>I73</f>
        <v>0</v>
      </c>
      <c r="I74" s="381"/>
      <c r="J74" s="382"/>
      <c r="K74" s="383"/>
      <c r="L74" s="384"/>
      <c r="M74" s="384"/>
      <c r="N74" s="380"/>
      <c r="O74" s="355"/>
      <c r="P74" s="356"/>
      <c r="Q74" s="356"/>
      <c r="R74" s="356"/>
      <c r="S74" s="357"/>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x14ac:dyDescent="0.4">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x14ac:dyDescent="0.4">
      <c r="B76" s="395"/>
      <c r="C76" s="379"/>
      <c r="D76" s="380"/>
      <c r="E76" s="207"/>
      <c r="F76" s="208">
        <f>C75</f>
        <v>0</v>
      </c>
      <c r="G76" s="207"/>
      <c r="H76" s="208">
        <f>I75</f>
        <v>0</v>
      </c>
      <c r="I76" s="381"/>
      <c r="J76" s="382"/>
      <c r="K76" s="383"/>
      <c r="L76" s="384"/>
      <c r="M76" s="384"/>
      <c r="N76" s="380"/>
      <c r="O76" s="355"/>
      <c r="P76" s="356"/>
      <c r="Q76" s="356"/>
      <c r="R76" s="356"/>
      <c r="S76" s="357"/>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x14ac:dyDescent="0.4">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x14ac:dyDescent="0.4">
      <c r="B78" s="395"/>
      <c r="C78" s="379"/>
      <c r="D78" s="380"/>
      <c r="E78" s="207"/>
      <c r="F78" s="208">
        <f>C77</f>
        <v>0</v>
      </c>
      <c r="G78" s="207"/>
      <c r="H78" s="208">
        <f>I77</f>
        <v>0</v>
      </c>
      <c r="I78" s="381"/>
      <c r="J78" s="382"/>
      <c r="K78" s="383"/>
      <c r="L78" s="384"/>
      <c r="M78" s="384"/>
      <c r="N78" s="380"/>
      <c r="O78" s="355"/>
      <c r="P78" s="356"/>
      <c r="Q78" s="356"/>
      <c r="R78" s="356"/>
      <c r="S78" s="357"/>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x14ac:dyDescent="0.4">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x14ac:dyDescent="0.4">
      <c r="B80" s="395"/>
      <c r="C80" s="379"/>
      <c r="D80" s="380"/>
      <c r="E80" s="207"/>
      <c r="F80" s="208">
        <f>C79</f>
        <v>0</v>
      </c>
      <c r="G80" s="207"/>
      <c r="H80" s="208">
        <f>I79</f>
        <v>0</v>
      </c>
      <c r="I80" s="381"/>
      <c r="J80" s="382"/>
      <c r="K80" s="383"/>
      <c r="L80" s="384"/>
      <c r="M80" s="384"/>
      <c r="N80" s="380"/>
      <c r="O80" s="355"/>
      <c r="P80" s="356"/>
      <c r="Q80" s="356"/>
      <c r="R80" s="356"/>
      <c r="S80" s="357"/>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x14ac:dyDescent="0.4">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x14ac:dyDescent="0.4">
      <c r="B82" s="395"/>
      <c r="C82" s="379"/>
      <c r="D82" s="380"/>
      <c r="E82" s="207"/>
      <c r="F82" s="208">
        <f>C81</f>
        <v>0</v>
      </c>
      <c r="G82" s="207"/>
      <c r="H82" s="208">
        <f>I81</f>
        <v>0</v>
      </c>
      <c r="I82" s="381"/>
      <c r="J82" s="382"/>
      <c r="K82" s="383"/>
      <c r="L82" s="384"/>
      <c r="M82" s="384"/>
      <c r="N82" s="380"/>
      <c r="O82" s="355"/>
      <c r="P82" s="356"/>
      <c r="Q82" s="356"/>
      <c r="R82" s="356"/>
      <c r="S82" s="357"/>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x14ac:dyDescent="0.4">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x14ac:dyDescent="0.4">
      <c r="B84" s="395"/>
      <c r="C84" s="379"/>
      <c r="D84" s="380"/>
      <c r="E84" s="207"/>
      <c r="F84" s="208">
        <f>C83</f>
        <v>0</v>
      </c>
      <c r="G84" s="207"/>
      <c r="H84" s="208">
        <f>I83</f>
        <v>0</v>
      </c>
      <c r="I84" s="381"/>
      <c r="J84" s="382"/>
      <c r="K84" s="383"/>
      <c r="L84" s="384"/>
      <c r="M84" s="384"/>
      <c r="N84" s="380"/>
      <c r="O84" s="355"/>
      <c r="P84" s="356"/>
      <c r="Q84" s="356"/>
      <c r="R84" s="356"/>
      <c r="S84" s="357"/>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x14ac:dyDescent="0.4">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x14ac:dyDescent="0.4">
      <c r="B86" s="395"/>
      <c r="C86" s="379"/>
      <c r="D86" s="380"/>
      <c r="E86" s="207"/>
      <c r="F86" s="208">
        <f>C85</f>
        <v>0</v>
      </c>
      <c r="G86" s="207"/>
      <c r="H86" s="208">
        <f>I85</f>
        <v>0</v>
      </c>
      <c r="I86" s="381"/>
      <c r="J86" s="382"/>
      <c r="K86" s="383"/>
      <c r="L86" s="384"/>
      <c r="M86" s="384"/>
      <c r="N86" s="380"/>
      <c r="O86" s="355"/>
      <c r="P86" s="356"/>
      <c r="Q86" s="356"/>
      <c r="R86" s="356"/>
      <c r="S86" s="357"/>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x14ac:dyDescent="0.4">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x14ac:dyDescent="0.4">
      <c r="B88" s="395"/>
      <c r="C88" s="379"/>
      <c r="D88" s="380"/>
      <c r="E88" s="207"/>
      <c r="F88" s="208">
        <f>C87</f>
        <v>0</v>
      </c>
      <c r="G88" s="207"/>
      <c r="H88" s="208">
        <f>I87</f>
        <v>0</v>
      </c>
      <c r="I88" s="381"/>
      <c r="J88" s="382"/>
      <c r="K88" s="383"/>
      <c r="L88" s="384"/>
      <c r="M88" s="384"/>
      <c r="N88" s="380"/>
      <c r="O88" s="355"/>
      <c r="P88" s="356"/>
      <c r="Q88" s="356"/>
      <c r="R88" s="356"/>
      <c r="S88" s="357"/>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x14ac:dyDescent="0.4">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x14ac:dyDescent="0.4">
      <c r="B90" s="395"/>
      <c r="C90" s="379"/>
      <c r="D90" s="380"/>
      <c r="E90" s="207"/>
      <c r="F90" s="208">
        <f>C89</f>
        <v>0</v>
      </c>
      <c r="G90" s="207"/>
      <c r="H90" s="208">
        <f>I89</f>
        <v>0</v>
      </c>
      <c r="I90" s="381"/>
      <c r="J90" s="382"/>
      <c r="K90" s="383"/>
      <c r="L90" s="384"/>
      <c r="M90" s="384"/>
      <c r="N90" s="380"/>
      <c r="O90" s="355"/>
      <c r="P90" s="356"/>
      <c r="Q90" s="356"/>
      <c r="R90" s="356"/>
      <c r="S90" s="357"/>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x14ac:dyDescent="0.4">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x14ac:dyDescent="0.4">
      <c r="B92" s="395"/>
      <c r="C92" s="379"/>
      <c r="D92" s="380"/>
      <c r="E92" s="207"/>
      <c r="F92" s="208">
        <f>C91</f>
        <v>0</v>
      </c>
      <c r="G92" s="207"/>
      <c r="H92" s="208">
        <f>I91</f>
        <v>0</v>
      </c>
      <c r="I92" s="381"/>
      <c r="J92" s="382"/>
      <c r="K92" s="383"/>
      <c r="L92" s="384"/>
      <c r="M92" s="384"/>
      <c r="N92" s="380"/>
      <c r="O92" s="355"/>
      <c r="P92" s="356"/>
      <c r="Q92" s="356"/>
      <c r="R92" s="356"/>
      <c r="S92" s="357"/>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x14ac:dyDescent="0.4">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x14ac:dyDescent="0.4">
      <c r="B94" s="395"/>
      <c r="C94" s="379"/>
      <c r="D94" s="380"/>
      <c r="E94" s="207"/>
      <c r="F94" s="208">
        <f>C93</f>
        <v>0</v>
      </c>
      <c r="G94" s="207"/>
      <c r="H94" s="208">
        <f>I93</f>
        <v>0</v>
      </c>
      <c r="I94" s="381"/>
      <c r="J94" s="382"/>
      <c r="K94" s="383"/>
      <c r="L94" s="384"/>
      <c r="M94" s="384"/>
      <c r="N94" s="380"/>
      <c r="O94" s="355"/>
      <c r="P94" s="356"/>
      <c r="Q94" s="356"/>
      <c r="R94" s="356"/>
      <c r="S94" s="357"/>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x14ac:dyDescent="0.4">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x14ac:dyDescent="0.4">
      <c r="B96" s="395"/>
      <c r="C96" s="379"/>
      <c r="D96" s="380"/>
      <c r="E96" s="207"/>
      <c r="F96" s="208">
        <f>C95</f>
        <v>0</v>
      </c>
      <c r="G96" s="207"/>
      <c r="H96" s="208">
        <f>I95</f>
        <v>0</v>
      </c>
      <c r="I96" s="381"/>
      <c r="J96" s="382"/>
      <c r="K96" s="383"/>
      <c r="L96" s="384"/>
      <c r="M96" s="384"/>
      <c r="N96" s="380"/>
      <c r="O96" s="355"/>
      <c r="P96" s="356"/>
      <c r="Q96" s="356"/>
      <c r="R96" s="356"/>
      <c r="S96" s="357"/>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x14ac:dyDescent="0.4">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x14ac:dyDescent="0.4">
      <c r="B98" s="395"/>
      <c r="C98" s="379"/>
      <c r="D98" s="380"/>
      <c r="E98" s="207"/>
      <c r="F98" s="208">
        <f>C97</f>
        <v>0</v>
      </c>
      <c r="G98" s="207"/>
      <c r="H98" s="208">
        <f>I97</f>
        <v>0</v>
      </c>
      <c r="I98" s="381"/>
      <c r="J98" s="382"/>
      <c r="K98" s="383"/>
      <c r="L98" s="384"/>
      <c r="M98" s="384"/>
      <c r="N98" s="380"/>
      <c r="O98" s="355"/>
      <c r="P98" s="356"/>
      <c r="Q98" s="356"/>
      <c r="R98" s="356"/>
      <c r="S98" s="357"/>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x14ac:dyDescent="0.4">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x14ac:dyDescent="0.4">
      <c r="B100" s="395"/>
      <c r="C100" s="379"/>
      <c r="D100" s="380"/>
      <c r="E100" s="207"/>
      <c r="F100" s="208">
        <f>C99</f>
        <v>0</v>
      </c>
      <c r="G100" s="207"/>
      <c r="H100" s="208">
        <f>I99</f>
        <v>0</v>
      </c>
      <c r="I100" s="381"/>
      <c r="J100" s="382"/>
      <c r="K100" s="383"/>
      <c r="L100" s="384"/>
      <c r="M100" s="384"/>
      <c r="N100" s="380"/>
      <c r="O100" s="355"/>
      <c r="P100" s="356"/>
      <c r="Q100" s="356"/>
      <c r="R100" s="356"/>
      <c r="S100" s="357"/>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x14ac:dyDescent="0.4">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x14ac:dyDescent="0.4">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x14ac:dyDescent="0.4">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x14ac:dyDescent="0.4">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x14ac:dyDescent="0.4">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x14ac:dyDescent="0.4">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x14ac:dyDescent="0.4">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x14ac:dyDescent="0.4">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x14ac:dyDescent="0.4">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x14ac:dyDescent="0.4">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x14ac:dyDescent="0.4">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x14ac:dyDescent="0.4">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x14ac:dyDescent="0.4">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x14ac:dyDescent="0.4">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x14ac:dyDescent="0.4">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x14ac:dyDescent="0.4">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x14ac:dyDescent="0.4">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x14ac:dyDescent="0.4">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x14ac:dyDescent="0.4">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x14ac:dyDescent="0.4">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x14ac:dyDescent="0.4">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x14ac:dyDescent="0.4">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x14ac:dyDescent="0.4">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x14ac:dyDescent="0.4">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x14ac:dyDescent="0.4">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x14ac:dyDescent="0.4">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x14ac:dyDescent="0.4">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x14ac:dyDescent="0.4">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x14ac:dyDescent="0.4">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x14ac:dyDescent="0.4">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x14ac:dyDescent="0.4">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x14ac:dyDescent="0.4">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x14ac:dyDescent="0.4">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x14ac:dyDescent="0.4">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x14ac:dyDescent="0.4">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x14ac:dyDescent="0.4">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x14ac:dyDescent="0.4">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x14ac:dyDescent="0.4">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x14ac:dyDescent="0.4">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x14ac:dyDescent="0.4">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x14ac:dyDescent="0.4">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x14ac:dyDescent="0.4">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x14ac:dyDescent="0.4">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x14ac:dyDescent="0.4">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x14ac:dyDescent="0.4">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x14ac:dyDescent="0.4">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x14ac:dyDescent="0.4">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x14ac:dyDescent="0.4">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x14ac:dyDescent="0.4">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x14ac:dyDescent="0.4">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x14ac:dyDescent="0.4">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x14ac:dyDescent="0.4">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x14ac:dyDescent="0.4">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x14ac:dyDescent="0.4">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x14ac:dyDescent="0.4">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x14ac:dyDescent="0.4">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x14ac:dyDescent="0.4">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x14ac:dyDescent="0.4">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x14ac:dyDescent="0.4">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x14ac:dyDescent="0.4">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x14ac:dyDescent="0.4">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x14ac:dyDescent="0.4">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x14ac:dyDescent="0.4">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x14ac:dyDescent="0.4">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x14ac:dyDescent="0.4">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x14ac:dyDescent="0.4">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x14ac:dyDescent="0.4">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x14ac:dyDescent="0.4">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x14ac:dyDescent="0.4">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x14ac:dyDescent="0.4">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x14ac:dyDescent="0.4">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x14ac:dyDescent="0.4">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x14ac:dyDescent="0.4">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x14ac:dyDescent="0.4">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x14ac:dyDescent="0.4">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x14ac:dyDescent="0.4">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x14ac:dyDescent="0.4">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x14ac:dyDescent="0.4">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x14ac:dyDescent="0.4">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x14ac:dyDescent="0.4">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x14ac:dyDescent="0.4">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x14ac:dyDescent="0.4">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x14ac:dyDescent="0.4">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x14ac:dyDescent="0.4">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x14ac:dyDescent="0.4">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x14ac:dyDescent="0.4">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x14ac:dyDescent="0.4">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x14ac:dyDescent="0.4">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x14ac:dyDescent="0.4">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x14ac:dyDescent="0.4">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x14ac:dyDescent="0.4">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x14ac:dyDescent="0.4">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x14ac:dyDescent="0.4">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x14ac:dyDescent="0.4">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x14ac:dyDescent="0.4">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x14ac:dyDescent="0.4">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x14ac:dyDescent="0.4">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x14ac:dyDescent="0.4">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x14ac:dyDescent="0.4">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x14ac:dyDescent="0.4">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x14ac:dyDescent="0.4">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x14ac:dyDescent="0.4">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x14ac:dyDescent="0.4">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x14ac:dyDescent="0.4">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x14ac:dyDescent="0.4">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x14ac:dyDescent="0.4">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x14ac:dyDescent="0.4">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x14ac:dyDescent="0.4">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x14ac:dyDescent="0.4">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x14ac:dyDescent="0.4">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x14ac:dyDescent="0.4">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x14ac:dyDescent="0.4">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x14ac:dyDescent="0.4">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x14ac:dyDescent="0.4">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x14ac:dyDescent="0.4">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x14ac:dyDescent="0.45">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x14ac:dyDescent="0.4">
      <c r="B220" s="49"/>
      <c r="C220" s="69"/>
      <c r="D220" s="69"/>
      <c r="E220" s="69"/>
      <c r="F220" s="69"/>
      <c r="G220" s="69"/>
      <c r="H220" s="69"/>
      <c r="I220" s="124"/>
      <c r="J220" s="125"/>
      <c r="K220" s="347" t="s">
        <v>132</v>
      </c>
      <c r="L220" s="347"/>
      <c r="M220" s="347" t="s">
        <v>133</v>
      </c>
      <c r="N220" s="347"/>
      <c r="O220" s="347"/>
      <c r="P220" s="347"/>
      <c r="Q220" s="125"/>
      <c r="R220" s="346" t="s">
        <v>134</v>
      </c>
      <c r="S220" s="346"/>
      <c r="T220" s="346"/>
      <c r="U220" s="346"/>
      <c r="V220" s="129"/>
      <c r="W220" s="130" t="s">
        <v>135</v>
      </c>
      <c r="X220" s="130"/>
      <c r="Y220" s="2"/>
      <c r="Z220" s="127"/>
      <c r="AA220" s="347" t="s">
        <v>132</v>
      </c>
      <c r="AB220" s="347"/>
      <c r="AC220" s="347" t="s">
        <v>133</v>
      </c>
      <c r="AD220" s="347"/>
      <c r="AE220" s="347"/>
      <c r="AF220" s="347"/>
      <c r="AG220" s="125"/>
      <c r="AH220" s="346" t="s">
        <v>134</v>
      </c>
      <c r="AI220" s="346"/>
      <c r="AJ220" s="346"/>
      <c r="AK220" s="346"/>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x14ac:dyDescent="0.4">
      <c r="B221" s="49"/>
      <c r="C221" s="69"/>
      <c r="D221" s="69"/>
      <c r="E221" s="69"/>
      <c r="F221" s="69"/>
      <c r="G221" s="69"/>
      <c r="H221" s="69"/>
      <c r="I221" s="124"/>
      <c r="J221" s="125"/>
      <c r="K221" s="348"/>
      <c r="L221" s="348"/>
      <c r="M221" s="348" t="s">
        <v>136</v>
      </c>
      <c r="N221" s="348"/>
      <c r="O221" s="348" t="s">
        <v>137</v>
      </c>
      <c r="P221" s="348"/>
      <c r="Q221" s="125"/>
      <c r="R221" s="348" t="s">
        <v>136</v>
      </c>
      <c r="S221" s="348"/>
      <c r="T221" s="348" t="s">
        <v>137</v>
      </c>
      <c r="U221" s="348"/>
      <c r="V221" s="129"/>
      <c r="W221" s="130" t="s">
        <v>138</v>
      </c>
      <c r="X221" s="130"/>
      <c r="Y221" s="2"/>
      <c r="Z221" s="127"/>
      <c r="AA221" s="348"/>
      <c r="AB221" s="348"/>
      <c r="AC221" s="348" t="s">
        <v>136</v>
      </c>
      <c r="AD221" s="348"/>
      <c r="AE221" s="348" t="s">
        <v>137</v>
      </c>
      <c r="AF221" s="348"/>
      <c r="AG221" s="125"/>
      <c r="AH221" s="348" t="s">
        <v>136</v>
      </c>
      <c r="AI221" s="348"/>
      <c r="AJ221" s="348" t="s">
        <v>137</v>
      </c>
      <c r="AK221" s="348"/>
      <c r="AL221" s="129"/>
      <c r="AM221" s="130" t="s">
        <v>138</v>
      </c>
      <c r="AN221" s="130"/>
      <c r="AO221" s="127"/>
      <c r="AP221" s="127"/>
      <c r="AQ221" s="131" t="s">
        <v>103</v>
      </c>
      <c r="AR221" s="131"/>
      <c r="AS221" s="131"/>
      <c r="AT221" s="131"/>
      <c r="AU221" s="129"/>
      <c r="AV221" s="130" t="s">
        <v>104</v>
      </c>
      <c r="AW221" s="131"/>
      <c r="AX221" s="131"/>
      <c r="AY221" s="131"/>
      <c r="AZ221" s="129"/>
      <c r="BA221" s="348" t="s">
        <v>139</v>
      </c>
      <c r="BB221" s="348"/>
      <c r="BC221" s="348"/>
      <c r="BD221" s="348"/>
      <c r="BE221" s="76"/>
      <c r="BF221" s="391"/>
      <c r="BG221" s="391"/>
      <c r="BH221" s="391"/>
      <c r="BI221" s="391"/>
      <c r="BJ221" s="220"/>
    </row>
    <row r="222" spans="2:62" ht="20.25" customHeight="1" x14ac:dyDescent="0.4">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153</v>
      </c>
      <c r="AV222" s="364">
        <f>AK236</f>
        <v>0</v>
      </c>
      <c r="AW222" s="366"/>
      <c r="AX222" s="366"/>
      <c r="AY222" s="366"/>
      <c r="AZ222" s="217" t="s">
        <v>147</v>
      </c>
      <c r="BA222" s="367">
        <f>ROUNDDOWN(AQ222+AV222,1)</f>
        <v>0</v>
      </c>
      <c r="BB222" s="367"/>
      <c r="BC222" s="367"/>
      <c r="BD222" s="367"/>
      <c r="BE222" s="76"/>
      <c r="BF222" s="79"/>
      <c r="BG222" s="79"/>
      <c r="BH222" s="79"/>
      <c r="BI222" s="79"/>
      <c r="BJ222" s="220"/>
    </row>
    <row r="223" spans="2:62" ht="20.25" customHeight="1" x14ac:dyDescent="0.4">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365" t="s">
        <v>139</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139</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94</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223" t="s">
        <v>243</v>
      </c>
      <c r="S228" s="224"/>
      <c r="T228" s="137"/>
      <c r="U228" s="137"/>
      <c r="V228" s="125"/>
      <c r="W228" s="125"/>
      <c r="X228" s="125"/>
      <c r="Y228" s="127"/>
      <c r="Z228" s="127"/>
      <c r="AA228" s="126" t="s">
        <v>142</v>
      </c>
      <c r="AB228" s="125"/>
      <c r="AC228" s="125"/>
      <c r="AD228" s="125"/>
      <c r="AE228" s="125"/>
      <c r="AF228" s="125"/>
      <c r="AG228" s="160" t="s">
        <v>242</v>
      </c>
      <c r="AH228" s="225" t="str">
        <f>R228</f>
        <v>週</v>
      </c>
      <c r="AI228" s="226"/>
      <c r="AJ228" s="137"/>
      <c r="AK228" s="137"/>
      <c r="AL228" s="125"/>
      <c r="AM228" s="125"/>
      <c r="AN228" s="125"/>
      <c r="AO228" s="127"/>
      <c r="AP228" s="127"/>
      <c r="AQ228" s="365" t="s">
        <v>7</v>
      </c>
      <c r="AR228" s="365"/>
      <c r="AS228" s="365" t="s">
        <v>95</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365" t="s">
        <v>8</v>
      </c>
      <c r="AR229" s="365"/>
      <c r="AS229" s="365" t="s">
        <v>96</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365" t="s">
        <v>9</v>
      </c>
      <c r="AR230" s="365"/>
      <c r="AS230" s="365" t="s">
        <v>157</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78">
        <f>IF($R$228="週",T226,R226)</f>
        <v>0</v>
      </c>
      <c r="L231" s="378"/>
      <c r="M231" s="378"/>
      <c r="N231" s="378"/>
      <c r="O231" s="217" t="s">
        <v>146</v>
      </c>
      <c r="P231" s="365">
        <f>IF($R$228="週",$BA$6,$BE$6)</f>
        <v>40</v>
      </c>
      <c r="Q231" s="365"/>
      <c r="R231" s="365"/>
      <c r="S231" s="365"/>
      <c r="T231" s="217" t="s">
        <v>147</v>
      </c>
      <c r="U231" s="375">
        <f>ROUNDDOWN(K231/P231,1)</f>
        <v>0</v>
      </c>
      <c r="V231" s="375"/>
      <c r="W231" s="375"/>
      <c r="X231" s="375"/>
      <c r="Y231" s="2"/>
      <c r="Z231" s="2"/>
      <c r="AA231" s="378">
        <f>IF($AH$228="週",AJ226,AH226)</f>
        <v>0</v>
      </c>
      <c r="AB231" s="378"/>
      <c r="AC231" s="378"/>
      <c r="AD231" s="378"/>
      <c r="AE231" s="217" t="s">
        <v>146</v>
      </c>
      <c r="AF231" s="365">
        <f>IF($AH$228="週",$BA$6,$BE$6)</f>
        <v>40</v>
      </c>
      <c r="AG231" s="365"/>
      <c r="AH231" s="365"/>
      <c r="AI231" s="365"/>
      <c r="AJ231" s="217" t="s">
        <v>147</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347"/>
      <c r="V234" s="347"/>
      <c r="W234" s="347"/>
      <c r="X234" s="347"/>
      <c r="Y234" s="2"/>
      <c r="Z234" s="2"/>
      <c r="AA234" s="125" t="s">
        <v>135</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348" t="s">
        <v>139</v>
      </c>
      <c r="V235" s="348"/>
      <c r="W235" s="348"/>
      <c r="X235" s="348"/>
      <c r="Y235" s="2"/>
      <c r="Z235" s="2"/>
      <c r="AA235" s="129" t="s">
        <v>149</v>
      </c>
      <c r="AB235" s="129"/>
      <c r="AC235" s="129"/>
      <c r="AD235" s="129"/>
      <c r="AE235" s="129"/>
      <c r="AF235" s="125" t="s">
        <v>150</v>
      </c>
      <c r="AG235" s="129"/>
      <c r="AH235" s="129"/>
      <c r="AI235" s="129"/>
      <c r="AJ235" s="129"/>
      <c r="AK235" s="348" t="s">
        <v>139</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65">
        <f>W226</f>
        <v>0</v>
      </c>
      <c r="L236" s="365"/>
      <c r="M236" s="365"/>
      <c r="N236" s="365"/>
      <c r="O236" s="217" t="s">
        <v>153</v>
      </c>
      <c r="P236" s="375">
        <f>U231</f>
        <v>0</v>
      </c>
      <c r="Q236" s="375"/>
      <c r="R236" s="375"/>
      <c r="S236" s="375"/>
      <c r="T236" s="217" t="s">
        <v>147</v>
      </c>
      <c r="U236" s="367">
        <f>ROUNDDOWN(K236+P236,1)</f>
        <v>0</v>
      </c>
      <c r="V236" s="367"/>
      <c r="W236" s="367"/>
      <c r="X236" s="367"/>
      <c r="Y236" s="138"/>
      <c r="Z236" s="138"/>
      <c r="AA236" s="376">
        <f>AM226</f>
        <v>0</v>
      </c>
      <c r="AB236" s="376"/>
      <c r="AC236" s="376"/>
      <c r="AD236" s="376"/>
      <c r="AE236" s="136" t="s">
        <v>153</v>
      </c>
      <c r="AF236" s="377">
        <f>AK231</f>
        <v>0</v>
      </c>
      <c r="AG236" s="377"/>
      <c r="AH236" s="377"/>
      <c r="AI236" s="377"/>
      <c r="AJ236" s="136" t="s">
        <v>147</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K231:N231">
    <cfRule type="expression" dxfId="215" priority="174">
      <formula>INDIRECT(ADDRESS(ROW(),COLUMN()))=TRUNC(INDIRECT(ADDRESS(ROW(),COLUMN())))</formula>
    </cfRule>
  </conditionalFormatting>
  <conditionalFormatting sqref="M222:X226">
    <cfRule type="expression" dxfId="214" priority="176">
      <formula>INDIRECT(ADDRESS(ROW(),COLUMN()))=TRUNC(INDIRECT(ADDRESS(ROW(),COLUMN())))</formula>
    </cfRule>
  </conditionalFormatting>
  <conditionalFormatting sqref="W220:X220 Z220 AO220:BA220 W229:Z229 AO229:BA229">
    <cfRule type="expression" dxfId="213" priority="209">
      <formula>OR(#REF!=$B218,#REF!=$B218)</formula>
    </cfRule>
  </conditionalFormatting>
  <conditionalFormatting sqref="W230:Z230 AO230:BA230">
    <cfRule type="expression" dxfId="212" priority="208">
      <formula>OR(#REF!=$B217,#REF!=$B217)</formula>
    </cfRule>
  </conditionalFormatting>
  <conditionalFormatting sqref="W18:BE18">
    <cfRule type="expression" dxfId="211" priority="170">
      <formula>INDIRECT(ADDRESS(ROW(),COLUMN()))=TRUNC(INDIRECT(ADDRESS(ROW(),COLUMN())))</formula>
    </cfRule>
  </conditionalFormatting>
  <conditionalFormatting sqref="W20:BE20">
    <cfRule type="expression" dxfId="210" priority="171">
      <formula>INDIRECT(ADDRESS(ROW(),COLUMN()))=TRUNC(INDIRECT(ADDRESS(ROW(),COLUMN())))</formula>
    </cfRule>
  </conditionalFormatting>
  <conditionalFormatting sqref="W22:BE22">
    <cfRule type="expression" dxfId="209" priority="169">
      <formula>INDIRECT(ADDRESS(ROW(),COLUMN()))=TRUNC(INDIRECT(ADDRESS(ROW(),COLUMN())))</formula>
    </cfRule>
  </conditionalFormatting>
  <conditionalFormatting sqref="W24:BE24">
    <cfRule type="expression" dxfId="208" priority="168">
      <formula>INDIRECT(ADDRESS(ROW(),COLUMN()))=TRUNC(INDIRECT(ADDRESS(ROW(),COLUMN())))</formula>
    </cfRule>
  </conditionalFormatting>
  <conditionalFormatting sqref="W26:BE26">
    <cfRule type="expression" dxfId="207" priority="167">
      <formula>INDIRECT(ADDRESS(ROW(),COLUMN()))=TRUNC(INDIRECT(ADDRESS(ROW(),COLUMN())))</formula>
    </cfRule>
  </conditionalFormatting>
  <conditionalFormatting sqref="W28:BE28">
    <cfRule type="expression" dxfId="206" priority="166">
      <formula>INDIRECT(ADDRESS(ROW(),COLUMN()))=TRUNC(INDIRECT(ADDRESS(ROW(),COLUMN())))</formula>
    </cfRule>
  </conditionalFormatting>
  <conditionalFormatting sqref="W30:BE30">
    <cfRule type="expression" dxfId="205" priority="165">
      <formula>INDIRECT(ADDRESS(ROW(),COLUMN()))=TRUNC(INDIRECT(ADDRESS(ROW(),COLUMN())))</formula>
    </cfRule>
  </conditionalFormatting>
  <conditionalFormatting sqref="W32:BE32">
    <cfRule type="expression" dxfId="204" priority="164">
      <formula>INDIRECT(ADDRESS(ROW(),COLUMN()))=TRUNC(INDIRECT(ADDRESS(ROW(),COLUMN())))</formula>
    </cfRule>
  </conditionalFormatting>
  <conditionalFormatting sqref="W34:BE34">
    <cfRule type="expression" dxfId="203" priority="163">
      <formula>INDIRECT(ADDRESS(ROW(),COLUMN()))=TRUNC(INDIRECT(ADDRESS(ROW(),COLUMN())))</formula>
    </cfRule>
  </conditionalFormatting>
  <conditionalFormatting sqref="W36:BE36">
    <cfRule type="expression" dxfId="202" priority="162">
      <formula>INDIRECT(ADDRESS(ROW(),COLUMN()))=TRUNC(INDIRECT(ADDRESS(ROW(),COLUMN())))</formula>
    </cfRule>
  </conditionalFormatting>
  <conditionalFormatting sqref="W38:BE38">
    <cfRule type="expression" dxfId="201" priority="161">
      <formula>INDIRECT(ADDRESS(ROW(),COLUMN()))=TRUNC(INDIRECT(ADDRESS(ROW(),COLUMN())))</formula>
    </cfRule>
  </conditionalFormatting>
  <conditionalFormatting sqref="W40:BE40">
    <cfRule type="expression" dxfId="200" priority="160">
      <formula>INDIRECT(ADDRESS(ROW(),COLUMN()))=TRUNC(INDIRECT(ADDRESS(ROW(),COLUMN())))</formula>
    </cfRule>
  </conditionalFormatting>
  <conditionalFormatting sqref="W42:BE42">
    <cfRule type="expression" dxfId="199" priority="159">
      <formula>INDIRECT(ADDRESS(ROW(),COLUMN()))=TRUNC(INDIRECT(ADDRESS(ROW(),COLUMN())))</formula>
    </cfRule>
  </conditionalFormatting>
  <conditionalFormatting sqref="W44:BE44">
    <cfRule type="expression" dxfId="198" priority="158">
      <formula>INDIRECT(ADDRESS(ROW(),COLUMN()))=TRUNC(INDIRECT(ADDRESS(ROW(),COLUMN())))</formula>
    </cfRule>
  </conditionalFormatting>
  <conditionalFormatting sqref="W46:BE46">
    <cfRule type="expression" dxfId="197" priority="157">
      <formula>INDIRECT(ADDRESS(ROW(),COLUMN()))=TRUNC(INDIRECT(ADDRESS(ROW(),COLUMN())))</formula>
    </cfRule>
  </conditionalFormatting>
  <conditionalFormatting sqref="W48:BE48">
    <cfRule type="expression" dxfId="196" priority="156">
      <formula>INDIRECT(ADDRESS(ROW(),COLUMN()))=TRUNC(INDIRECT(ADDRESS(ROW(),COLUMN())))</formula>
    </cfRule>
  </conditionalFormatting>
  <conditionalFormatting sqref="W50:BE50">
    <cfRule type="expression" dxfId="195" priority="155">
      <formula>INDIRECT(ADDRESS(ROW(),COLUMN()))=TRUNC(INDIRECT(ADDRESS(ROW(),COLUMN())))</formula>
    </cfRule>
  </conditionalFormatting>
  <conditionalFormatting sqref="W52:BE52">
    <cfRule type="expression" dxfId="194" priority="154">
      <formula>INDIRECT(ADDRESS(ROW(),COLUMN()))=TRUNC(INDIRECT(ADDRESS(ROW(),COLUMN())))</formula>
    </cfRule>
  </conditionalFormatting>
  <conditionalFormatting sqref="W54:BE54">
    <cfRule type="expression" dxfId="193" priority="153">
      <formula>INDIRECT(ADDRESS(ROW(),COLUMN()))=TRUNC(INDIRECT(ADDRESS(ROW(),COLUMN())))</formula>
    </cfRule>
  </conditionalFormatting>
  <conditionalFormatting sqref="W56:BE56">
    <cfRule type="expression" dxfId="192" priority="152">
      <formula>INDIRECT(ADDRESS(ROW(),COLUMN()))=TRUNC(INDIRECT(ADDRESS(ROW(),COLUMN())))</formula>
    </cfRule>
  </conditionalFormatting>
  <conditionalFormatting sqref="W58:BE58">
    <cfRule type="expression" dxfId="191" priority="151">
      <formula>INDIRECT(ADDRESS(ROW(),COLUMN()))=TRUNC(INDIRECT(ADDRESS(ROW(),COLUMN())))</formula>
    </cfRule>
  </conditionalFormatting>
  <conditionalFormatting sqref="W60:BE60">
    <cfRule type="expression" dxfId="190" priority="150">
      <formula>INDIRECT(ADDRESS(ROW(),COLUMN()))=TRUNC(INDIRECT(ADDRESS(ROW(),COLUMN())))</formula>
    </cfRule>
  </conditionalFormatting>
  <conditionalFormatting sqref="W62:BE62">
    <cfRule type="expression" dxfId="189" priority="149">
      <formula>INDIRECT(ADDRESS(ROW(),COLUMN()))=TRUNC(INDIRECT(ADDRESS(ROW(),COLUMN())))</formula>
    </cfRule>
  </conditionalFormatting>
  <conditionalFormatting sqref="W64:BE64">
    <cfRule type="expression" dxfId="188" priority="148">
      <formula>INDIRECT(ADDRESS(ROW(),COLUMN()))=TRUNC(INDIRECT(ADDRESS(ROW(),COLUMN())))</formula>
    </cfRule>
  </conditionalFormatting>
  <conditionalFormatting sqref="W66:BE66">
    <cfRule type="expression" dxfId="187" priority="147">
      <formula>INDIRECT(ADDRESS(ROW(),COLUMN()))=TRUNC(INDIRECT(ADDRESS(ROW(),COLUMN())))</formula>
    </cfRule>
  </conditionalFormatting>
  <conditionalFormatting sqref="W68:BE68">
    <cfRule type="expression" dxfId="186" priority="146">
      <formula>INDIRECT(ADDRESS(ROW(),COLUMN()))=TRUNC(INDIRECT(ADDRESS(ROW(),COLUMN())))</formula>
    </cfRule>
  </conditionalFormatting>
  <conditionalFormatting sqref="W70:BE70">
    <cfRule type="expression" dxfId="185" priority="145">
      <formula>INDIRECT(ADDRESS(ROW(),COLUMN()))=TRUNC(INDIRECT(ADDRESS(ROW(),COLUMN())))</formula>
    </cfRule>
  </conditionalFormatting>
  <conditionalFormatting sqref="W72:BE72">
    <cfRule type="expression" dxfId="184" priority="144">
      <formula>INDIRECT(ADDRESS(ROW(),COLUMN()))=TRUNC(INDIRECT(ADDRESS(ROW(),COLUMN())))</formula>
    </cfRule>
  </conditionalFormatting>
  <conditionalFormatting sqref="W74:BE74">
    <cfRule type="expression" dxfId="183" priority="143">
      <formula>INDIRECT(ADDRESS(ROW(),COLUMN()))=TRUNC(INDIRECT(ADDRESS(ROW(),COLUMN())))</formula>
    </cfRule>
  </conditionalFormatting>
  <conditionalFormatting sqref="W76:BE76">
    <cfRule type="expression" dxfId="182" priority="141">
      <formula>INDIRECT(ADDRESS(ROW(),COLUMN()))=TRUNC(INDIRECT(ADDRESS(ROW(),COLUMN())))</formula>
    </cfRule>
  </conditionalFormatting>
  <conditionalFormatting sqref="W78:BE78">
    <cfRule type="expression" dxfId="181" priority="139">
      <formula>INDIRECT(ADDRESS(ROW(),COLUMN()))=TRUNC(INDIRECT(ADDRESS(ROW(),COLUMN())))</formula>
    </cfRule>
  </conditionalFormatting>
  <conditionalFormatting sqref="W80:BE80">
    <cfRule type="expression" dxfId="180" priority="137">
      <formula>INDIRECT(ADDRESS(ROW(),COLUMN()))=TRUNC(INDIRECT(ADDRESS(ROW(),COLUMN())))</formula>
    </cfRule>
  </conditionalFormatting>
  <conditionalFormatting sqref="W82:BE82">
    <cfRule type="expression" dxfId="179" priority="135">
      <formula>INDIRECT(ADDRESS(ROW(),COLUMN()))=TRUNC(INDIRECT(ADDRESS(ROW(),COLUMN())))</formula>
    </cfRule>
  </conditionalFormatting>
  <conditionalFormatting sqref="W84:BE84">
    <cfRule type="expression" dxfId="178" priority="133">
      <formula>INDIRECT(ADDRESS(ROW(),COLUMN()))=TRUNC(INDIRECT(ADDRESS(ROW(),COLUMN())))</formula>
    </cfRule>
  </conditionalFormatting>
  <conditionalFormatting sqref="W86:BE86">
    <cfRule type="expression" dxfId="177" priority="131">
      <formula>INDIRECT(ADDRESS(ROW(),COLUMN()))=TRUNC(INDIRECT(ADDRESS(ROW(),COLUMN())))</formula>
    </cfRule>
  </conditionalFormatting>
  <conditionalFormatting sqref="W88:BE88">
    <cfRule type="expression" dxfId="176" priority="129">
      <formula>INDIRECT(ADDRESS(ROW(),COLUMN()))=TRUNC(INDIRECT(ADDRESS(ROW(),COLUMN())))</formula>
    </cfRule>
  </conditionalFormatting>
  <conditionalFormatting sqref="W90:BE90">
    <cfRule type="expression" dxfId="175" priority="127">
      <formula>INDIRECT(ADDRESS(ROW(),COLUMN()))=TRUNC(INDIRECT(ADDRESS(ROW(),COLUMN())))</formula>
    </cfRule>
  </conditionalFormatting>
  <conditionalFormatting sqref="W92:BE92">
    <cfRule type="expression" dxfId="174" priority="125">
      <formula>INDIRECT(ADDRESS(ROW(),COLUMN()))=TRUNC(INDIRECT(ADDRESS(ROW(),COLUMN())))</formula>
    </cfRule>
  </conditionalFormatting>
  <conditionalFormatting sqref="W94:BE94">
    <cfRule type="expression" dxfId="173" priority="123">
      <formula>INDIRECT(ADDRESS(ROW(),COLUMN()))=TRUNC(INDIRECT(ADDRESS(ROW(),COLUMN())))</formula>
    </cfRule>
  </conditionalFormatting>
  <conditionalFormatting sqref="W96:BE96">
    <cfRule type="expression" dxfId="172" priority="121">
      <formula>INDIRECT(ADDRESS(ROW(),COLUMN()))=TRUNC(INDIRECT(ADDRESS(ROW(),COLUMN())))</formula>
    </cfRule>
  </conditionalFormatting>
  <conditionalFormatting sqref="W98:BE98">
    <cfRule type="expression" dxfId="171" priority="119">
      <formula>INDIRECT(ADDRESS(ROW(),COLUMN()))=TRUNC(INDIRECT(ADDRESS(ROW(),COLUMN())))</formula>
    </cfRule>
  </conditionalFormatting>
  <conditionalFormatting sqref="W100:BE100">
    <cfRule type="expression" dxfId="170" priority="117">
      <formula>INDIRECT(ADDRESS(ROW(),COLUMN()))=TRUNC(INDIRECT(ADDRESS(ROW(),COLUMN())))</formula>
    </cfRule>
  </conditionalFormatting>
  <conditionalFormatting sqref="W102:BE102">
    <cfRule type="expression" dxfId="169" priority="115">
      <formula>INDIRECT(ADDRESS(ROW(),COLUMN()))=TRUNC(INDIRECT(ADDRESS(ROW(),COLUMN())))</formula>
    </cfRule>
  </conditionalFormatting>
  <conditionalFormatting sqref="W104:BE104">
    <cfRule type="expression" dxfId="168" priority="113">
      <formula>INDIRECT(ADDRESS(ROW(),COLUMN()))=TRUNC(INDIRECT(ADDRESS(ROW(),COLUMN())))</formula>
    </cfRule>
  </conditionalFormatting>
  <conditionalFormatting sqref="W106:BE106">
    <cfRule type="expression" dxfId="167" priority="111">
      <formula>INDIRECT(ADDRESS(ROW(),COLUMN()))=TRUNC(INDIRECT(ADDRESS(ROW(),COLUMN())))</formula>
    </cfRule>
  </conditionalFormatting>
  <conditionalFormatting sqref="W108:BE108">
    <cfRule type="expression" dxfId="166" priority="109">
      <formula>INDIRECT(ADDRESS(ROW(),COLUMN()))=TRUNC(INDIRECT(ADDRESS(ROW(),COLUMN())))</formula>
    </cfRule>
  </conditionalFormatting>
  <conditionalFormatting sqref="W110:BE110">
    <cfRule type="expression" dxfId="165" priority="107">
      <formula>INDIRECT(ADDRESS(ROW(),COLUMN()))=TRUNC(INDIRECT(ADDRESS(ROW(),COLUMN())))</formula>
    </cfRule>
  </conditionalFormatting>
  <conditionalFormatting sqref="W112:BE112">
    <cfRule type="expression" dxfId="164" priority="105">
      <formula>INDIRECT(ADDRESS(ROW(),COLUMN()))=TRUNC(INDIRECT(ADDRESS(ROW(),COLUMN())))</formula>
    </cfRule>
  </conditionalFormatting>
  <conditionalFormatting sqref="W114:BE114">
    <cfRule type="expression" dxfId="163" priority="103">
      <formula>INDIRECT(ADDRESS(ROW(),COLUMN()))=TRUNC(INDIRECT(ADDRESS(ROW(),COLUMN())))</formula>
    </cfRule>
  </conditionalFormatting>
  <conditionalFormatting sqref="W116:BE116">
    <cfRule type="expression" dxfId="162" priority="101">
      <formula>INDIRECT(ADDRESS(ROW(),COLUMN()))=TRUNC(INDIRECT(ADDRESS(ROW(),COLUMN())))</formula>
    </cfRule>
  </conditionalFormatting>
  <conditionalFormatting sqref="W118:BE118">
    <cfRule type="expression" dxfId="161" priority="99">
      <formula>INDIRECT(ADDRESS(ROW(),COLUMN()))=TRUNC(INDIRECT(ADDRESS(ROW(),COLUMN())))</formula>
    </cfRule>
  </conditionalFormatting>
  <conditionalFormatting sqref="W120:BE120">
    <cfRule type="expression" dxfId="160" priority="97">
      <formula>INDIRECT(ADDRESS(ROW(),COLUMN()))=TRUNC(INDIRECT(ADDRESS(ROW(),COLUMN())))</formula>
    </cfRule>
  </conditionalFormatting>
  <conditionalFormatting sqref="W122:BE122">
    <cfRule type="expression" dxfId="159" priority="95">
      <formula>INDIRECT(ADDRESS(ROW(),COLUMN()))=TRUNC(INDIRECT(ADDRESS(ROW(),COLUMN())))</formula>
    </cfRule>
  </conditionalFormatting>
  <conditionalFormatting sqref="W124:BE124">
    <cfRule type="expression" dxfId="158" priority="93">
      <formula>INDIRECT(ADDRESS(ROW(),COLUMN()))=TRUNC(INDIRECT(ADDRESS(ROW(),COLUMN())))</formula>
    </cfRule>
  </conditionalFormatting>
  <conditionalFormatting sqref="W126:BE126">
    <cfRule type="expression" dxfId="157" priority="91">
      <formula>INDIRECT(ADDRESS(ROW(),COLUMN()))=TRUNC(INDIRECT(ADDRESS(ROW(),COLUMN())))</formula>
    </cfRule>
  </conditionalFormatting>
  <conditionalFormatting sqref="W128:BE128">
    <cfRule type="expression" dxfId="156" priority="89">
      <formula>INDIRECT(ADDRESS(ROW(),COLUMN()))=TRUNC(INDIRECT(ADDRESS(ROW(),COLUMN())))</formula>
    </cfRule>
  </conditionalFormatting>
  <conditionalFormatting sqref="W130:BE130">
    <cfRule type="expression" dxfId="155" priority="87">
      <formula>INDIRECT(ADDRESS(ROW(),COLUMN()))=TRUNC(INDIRECT(ADDRESS(ROW(),COLUMN())))</formula>
    </cfRule>
  </conditionalFormatting>
  <conditionalFormatting sqref="W132:BE132">
    <cfRule type="expression" dxfId="154" priority="85">
      <formula>INDIRECT(ADDRESS(ROW(),COLUMN()))=TRUNC(INDIRECT(ADDRESS(ROW(),COLUMN())))</formula>
    </cfRule>
  </conditionalFormatting>
  <conditionalFormatting sqref="W134:BE134">
    <cfRule type="expression" dxfId="153" priority="83">
      <formula>INDIRECT(ADDRESS(ROW(),COLUMN()))=TRUNC(INDIRECT(ADDRESS(ROW(),COLUMN())))</formula>
    </cfRule>
  </conditionalFormatting>
  <conditionalFormatting sqref="W136:BE136">
    <cfRule type="expression" dxfId="152" priority="81">
      <formula>INDIRECT(ADDRESS(ROW(),COLUMN()))=TRUNC(INDIRECT(ADDRESS(ROW(),COLUMN())))</formula>
    </cfRule>
  </conditionalFormatting>
  <conditionalFormatting sqref="W138:BE138">
    <cfRule type="expression" dxfId="151" priority="79">
      <formula>INDIRECT(ADDRESS(ROW(),COLUMN()))=TRUNC(INDIRECT(ADDRESS(ROW(),COLUMN())))</formula>
    </cfRule>
  </conditionalFormatting>
  <conditionalFormatting sqref="W140:BE140">
    <cfRule type="expression" dxfId="150" priority="77">
      <formula>INDIRECT(ADDRESS(ROW(),COLUMN()))=TRUNC(INDIRECT(ADDRESS(ROW(),COLUMN())))</formula>
    </cfRule>
  </conditionalFormatting>
  <conditionalFormatting sqref="W142:BE142">
    <cfRule type="expression" dxfId="149" priority="75">
      <formula>INDIRECT(ADDRESS(ROW(),COLUMN()))=TRUNC(INDIRECT(ADDRESS(ROW(),COLUMN())))</formula>
    </cfRule>
  </conditionalFormatting>
  <conditionalFormatting sqref="W144:BE144">
    <cfRule type="expression" dxfId="148" priority="73">
      <formula>INDIRECT(ADDRESS(ROW(),COLUMN()))=TRUNC(INDIRECT(ADDRESS(ROW(),COLUMN())))</formula>
    </cfRule>
  </conditionalFormatting>
  <conditionalFormatting sqref="W146:BE146">
    <cfRule type="expression" dxfId="147" priority="71">
      <formula>INDIRECT(ADDRESS(ROW(),COLUMN()))=TRUNC(INDIRECT(ADDRESS(ROW(),COLUMN())))</formula>
    </cfRule>
  </conditionalFormatting>
  <conditionalFormatting sqref="W148:BE148">
    <cfRule type="expression" dxfId="146" priority="69">
      <formula>INDIRECT(ADDRESS(ROW(),COLUMN()))=TRUNC(INDIRECT(ADDRESS(ROW(),COLUMN())))</formula>
    </cfRule>
  </conditionalFormatting>
  <conditionalFormatting sqref="W150:BE150">
    <cfRule type="expression" dxfId="145" priority="67">
      <formula>INDIRECT(ADDRESS(ROW(),COLUMN()))=TRUNC(INDIRECT(ADDRESS(ROW(),COLUMN())))</formula>
    </cfRule>
  </conditionalFormatting>
  <conditionalFormatting sqref="W152:BE152">
    <cfRule type="expression" dxfId="144" priority="65">
      <formula>INDIRECT(ADDRESS(ROW(),COLUMN()))=TRUNC(INDIRECT(ADDRESS(ROW(),COLUMN())))</formula>
    </cfRule>
  </conditionalFormatting>
  <conditionalFormatting sqref="W154:BE154">
    <cfRule type="expression" dxfId="143" priority="63">
      <formula>INDIRECT(ADDRESS(ROW(),COLUMN()))=TRUNC(INDIRECT(ADDRESS(ROW(),COLUMN())))</formula>
    </cfRule>
  </conditionalFormatting>
  <conditionalFormatting sqref="W156:BE156">
    <cfRule type="expression" dxfId="142" priority="61">
      <formula>INDIRECT(ADDRESS(ROW(),COLUMN()))=TRUNC(INDIRECT(ADDRESS(ROW(),COLUMN())))</formula>
    </cfRule>
  </conditionalFormatting>
  <conditionalFormatting sqref="W158:BE158">
    <cfRule type="expression" dxfId="141" priority="59">
      <formula>INDIRECT(ADDRESS(ROW(),COLUMN()))=TRUNC(INDIRECT(ADDRESS(ROW(),COLUMN())))</formula>
    </cfRule>
  </conditionalFormatting>
  <conditionalFormatting sqref="W160:BE160">
    <cfRule type="expression" dxfId="140" priority="57">
      <formula>INDIRECT(ADDRESS(ROW(),COLUMN()))=TRUNC(INDIRECT(ADDRESS(ROW(),COLUMN())))</formula>
    </cfRule>
  </conditionalFormatting>
  <conditionalFormatting sqref="W162:BE162">
    <cfRule type="expression" dxfId="139" priority="55">
      <formula>INDIRECT(ADDRESS(ROW(),COLUMN()))=TRUNC(INDIRECT(ADDRESS(ROW(),COLUMN())))</formula>
    </cfRule>
  </conditionalFormatting>
  <conditionalFormatting sqref="W164:BE164">
    <cfRule type="expression" dxfId="138" priority="53">
      <formula>INDIRECT(ADDRESS(ROW(),COLUMN()))=TRUNC(INDIRECT(ADDRESS(ROW(),COLUMN())))</formula>
    </cfRule>
  </conditionalFormatting>
  <conditionalFormatting sqref="W166:BE166">
    <cfRule type="expression" dxfId="137" priority="51">
      <formula>INDIRECT(ADDRESS(ROW(),COLUMN()))=TRUNC(INDIRECT(ADDRESS(ROW(),COLUMN())))</formula>
    </cfRule>
  </conditionalFormatting>
  <conditionalFormatting sqref="W168:BE168">
    <cfRule type="expression" dxfId="136" priority="49">
      <formula>INDIRECT(ADDRESS(ROW(),COLUMN()))=TRUNC(INDIRECT(ADDRESS(ROW(),COLUMN())))</formula>
    </cfRule>
  </conditionalFormatting>
  <conditionalFormatting sqref="W170:BE170">
    <cfRule type="expression" dxfId="135" priority="47">
      <formula>INDIRECT(ADDRESS(ROW(),COLUMN()))=TRUNC(INDIRECT(ADDRESS(ROW(),COLUMN())))</formula>
    </cfRule>
  </conditionalFormatting>
  <conditionalFormatting sqref="W172:BE172">
    <cfRule type="expression" dxfId="134" priority="45">
      <formula>INDIRECT(ADDRESS(ROW(),COLUMN()))=TRUNC(INDIRECT(ADDRESS(ROW(),COLUMN())))</formula>
    </cfRule>
  </conditionalFormatting>
  <conditionalFormatting sqref="W174:BE174">
    <cfRule type="expression" dxfId="133" priority="43">
      <formula>INDIRECT(ADDRESS(ROW(),COLUMN()))=TRUNC(INDIRECT(ADDRESS(ROW(),COLUMN())))</formula>
    </cfRule>
  </conditionalFormatting>
  <conditionalFormatting sqref="W176:BE176">
    <cfRule type="expression" dxfId="132" priority="41">
      <formula>INDIRECT(ADDRESS(ROW(),COLUMN()))=TRUNC(INDIRECT(ADDRESS(ROW(),COLUMN())))</formula>
    </cfRule>
  </conditionalFormatting>
  <conditionalFormatting sqref="W178:BE178">
    <cfRule type="expression" dxfId="131" priority="39">
      <formula>INDIRECT(ADDRESS(ROW(),COLUMN()))=TRUNC(INDIRECT(ADDRESS(ROW(),COLUMN())))</formula>
    </cfRule>
  </conditionalFormatting>
  <conditionalFormatting sqref="W180:BE180">
    <cfRule type="expression" dxfId="130" priority="37">
      <formula>INDIRECT(ADDRESS(ROW(),COLUMN()))=TRUNC(INDIRECT(ADDRESS(ROW(),COLUMN())))</formula>
    </cfRule>
  </conditionalFormatting>
  <conditionalFormatting sqref="W182:BE182">
    <cfRule type="expression" dxfId="129" priority="35">
      <formula>INDIRECT(ADDRESS(ROW(),COLUMN()))=TRUNC(INDIRECT(ADDRESS(ROW(),COLUMN())))</formula>
    </cfRule>
  </conditionalFormatting>
  <conditionalFormatting sqref="W184:BE184">
    <cfRule type="expression" dxfId="128" priority="33">
      <formula>INDIRECT(ADDRESS(ROW(),COLUMN()))=TRUNC(INDIRECT(ADDRESS(ROW(),COLUMN())))</formula>
    </cfRule>
  </conditionalFormatting>
  <conditionalFormatting sqref="W186:BE186">
    <cfRule type="expression" dxfId="127" priority="31">
      <formula>INDIRECT(ADDRESS(ROW(),COLUMN()))=TRUNC(INDIRECT(ADDRESS(ROW(),COLUMN())))</formula>
    </cfRule>
  </conditionalFormatting>
  <conditionalFormatting sqref="W188:BE188">
    <cfRule type="expression" dxfId="126" priority="29">
      <formula>INDIRECT(ADDRESS(ROW(),COLUMN()))=TRUNC(INDIRECT(ADDRESS(ROW(),COLUMN())))</formula>
    </cfRule>
  </conditionalFormatting>
  <conditionalFormatting sqref="W190:BE190">
    <cfRule type="expression" dxfId="125" priority="27">
      <formula>INDIRECT(ADDRESS(ROW(),COLUMN()))=TRUNC(INDIRECT(ADDRESS(ROW(),COLUMN())))</formula>
    </cfRule>
  </conditionalFormatting>
  <conditionalFormatting sqref="W192:BE192">
    <cfRule type="expression" dxfId="124" priority="25">
      <formula>INDIRECT(ADDRESS(ROW(),COLUMN()))=TRUNC(INDIRECT(ADDRESS(ROW(),COLUMN())))</formula>
    </cfRule>
  </conditionalFormatting>
  <conditionalFormatting sqref="W194:BE194">
    <cfRule type="expression" dxfId="123" priority="23">
      <formula>INDIRECT(ADDRESS(ROW(),COLUMN()))=TRUNC(INDIRECT(ADDRESS(ROW(),COLUMN())))</formula>
    </cfRule>
  </conditionalFormatting>
  <conditionalFormatting sqref="W196:BE196">
    <cfRule type="expression" dxfId="122" priority="21">
      <formula>INDIRECT(ADDRESS(ROW(),COLUMN()))=TRUNC(INDIRECT(ADDRESS(ROW(),COLUMN())))</formula>
    </cfRule>
  </conditionalFormatting>
  <conditionalFormatting sqref="W198:BE198">
    <cfRule type="expression" dxfId="121" priority="19">
      <formula>INDIRECT(ADDRESS(ROW(),COLUMN()))=TRUNC(INDIRECT(ADDRESS(ROW(),COLUMN())))</formula>
    </cfRule>
  </conditionalFormatting>
  <conditionalFormatting sqref="W200:BE200">
    <cfRule type="expression" dxfId="120" priority="17">
      <formula>INDIRECT(ADDRESS(ROW(),COLUMN()))=TRUNC(INDIRECT(ADDRESS(ROW(),COLUMN())))</formula>
    </cfRule>
  </conditionalFormatting>
  <conditionalFormatting sqref="W202:BE202">
    <cfRule type="expression" dxfId="119" priority="15">
      <formula>INDIRECT(ADDRESS(ROW(),COLUMN()))=TRUNC(INDIRECT(ADDRESS(ROW(),COLUMN())))</formula>
    </cfRule>
  </conditionalFormatting>
  <conditionalFormatting sqref="W204:BE204">
    <cfRule type="expression" dxfId="118" priority="13">
      <formula>INDIRECT(ADDRESS(ROW(),COLUMN()))=TRUNC(INDIRECT(ADDRESS(ROW(),COLUMN())))</formula>
    </cfRule>
  </conditionalFormatting>
  <conditionalFormatting sqref="W206:BE206">
    <cfRule type="expression" dxfId="117" priority="11">
      <formula>INDIRECT(ADDRESS(ROW(),COLUMN()))=TRUNC(INDIRECT(ADDRESS(ROW(),COLUMN())))</formula>
    </cfRule>
  </conditionalFormatting>
  <conditionalFormatting sqref="W208:BE208">
    <cfRule type="expression" dxfId="116" priority="9">
      <formula>INDIRECT(ADDRESS(ROW(),COLUMN()))=TRUNC(INDIRECT(ADDRESS(ROW(),COLUMN())))</formula>
    </cfRule>
  </conditionalFormatting>
  <conditionalFormatting sqref="W210:BE210">
    <cfRule type="expression" dxfId="115" priority="7">
      <formula>INDIRECT(ADDRESS(ROW(),COLUMN()))=TRUNC(INDIRECT(ADDRESS(ROW(),COLUMN())))</formula>
    </cfRule>
  </conditionalFormatting>
  <conditionalFormatting sqref="W212:BE212">
    <cfRule type="expression" dxfId="114" priority="5">
      <formula>INDIRECT(ADDRESS(ROW(),COLUMN()))=TRUNC(INDIRECT(ADDRESS(ROW(),COLUMN())))</formula>
    </cfRule>
  </conditionalFormatting>
  <conditionalFormatting sqref="W214:BE214">
    <cfRule type="expression" dxfId="113" priority="3">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73">
      <formula>INDIRECT(ADDRESS(ROW(),COLUMN()))=TRUNC(INDIRECT(ADDRESS(ROW(),COLUMN())))</formula>
    </cfRule>
  </conditionalFormatting>
  <conditionalFormatting sqref="AC222:AN226">
    <cfRule type="expression" dxfId="110" priority="172">
      <formula>INDIRECT(ADDRESS(ROW(),COLUMN()))=TRUNC(INDIRECT(ADDRESS(ROW(),COLUMN())))</formula>
    </cfRule>
  </conditionalFormatting>
  <conditionalFormatting sqref="AM220:AN220 AM229:AN229">
    <cfRule type="expression" dxfId="109" priority="207">
      <formula>OR(#REF!=$B218,#REF!=$B218)</formula>
    </cfRule>
  </conditionalFormatting>
  <conditionalFormatting sqref="AM230:AN230">
    <cfRule type="expression" dxfId="108" priority="206">
      <formula>OR(#REF!=$B217,#REF!=$B217)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tabSelected="1" view="pageBreakPreview" topLeftCell="M1" zoomScaleNormal="55" zoomScaleSheetLayoutView="100" workbookViewId="0">
      <selection activeCell="AM5" sqref="AM5"/>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
      <c r="N2" s="7"/>
      <c r="Q2" s="7"/>
      <c r="R2" s="7"/>
      <c r="T2" s="9"/>
      <c r="U2" s="9"/>
      <c r="V2" s="9"/>
      <c r="W2" s="9"/>
      <c r="X2" s="9"/>
      <c r="Y2" s="9"/>
      <c r="Z2" s="9"/>
      <c r="AA2" s="9"/>
      <c r="AF2" s="142" t="s">
        <v>27</v>
      </c>
      <c r="AG2" s="239">
        <v>8</v>
      </c>
      <c r="AH2" s="239"/>
      <c r="AI2" s="142" t="s">
        <v>28</v>
      </c>
      <c r="AJ2" s="240">
        <f>IF(AG2=0,"",YEAR(DATE(2018+AG2,1,1)))</f>
        <v>2026</v>
      </c>
      <c r="AK2" s="240"/>
      <c r="AL2" s="143" t="s">
        <v>29</v>
      </c>
      <c r="AM2" s="143" t="s">
        <v>1</v>
      </c>
      <c r="AN2" s="239">
        <v>6</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c r="BJ10" s="23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8" t="s">
        <v>20</v>
      </c>
      <c r="C12" s="271" t="s">
        <v>274</v>
      </c>
      <c r="D12" s="256" t="s">
        <v>275</v>
      </c>
      <c r="E12" s="274"/>
      <c r="F12" s="275"/>
      <c r="G12" s="256" t="s">
        <v>276</v>
      </c>
      <c r="H12" s="282"/>
      <c r="I12" s="186"/>
      <c r="J12" s="183"/>
      <c r="K12" s="186"/>
      <c r="L12" s="183"/>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45">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x14ac:dyDescent="0.4">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x14ac:dyDescent="0.4">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x14ac:dyDescent="0.4">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x14ac:dyDescent="0.4">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x14ac:dyDescent="0.4">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x14ac:dyDescent="0.4">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x14ac:dyDescent="0.4">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x14ac:dyDescent="0.4">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x14ac:dyDescent="0.4">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x14ac:dyDescent="0.4">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x14ac:dyDescent="0.4">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x14ac:dyDescent="0.4">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x14ac:dyDescent="0.4">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x14ac:dyDescent="0.4">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x14ac:dyDescent="0.4">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x14ac:dyDescent="0.4">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x14ac:dyDescent="0.4">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x14ac:dyDescent="0.4">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x14ac:dyDescent="0.4">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x14ac:dyDescent="0.4">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x14ac:dyDescent="0.4">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x14ac:dyDescent="0.4">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x14ac:dyDescent="0.4">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x14ac:dyDescent="0.4">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x14ac:dyDescent="0.4">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x14ac:dyDescent="0.4">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x14ac:dyDescent="0.4">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x14ac:dyDescent="0.4">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x14ac:dyDescent="0.4">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x14ac:dyDescent="0.4">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x14ac:dyDescent="0.4">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x14ac:dyDescent="0.4">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x14ac:dyDescent="0.4">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x14ac:dyDescent="0.4">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x14ac:dyDescent="0.4">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x14ac:dyDescent="0.4">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x14ac:dyDescent="0.4">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x14ac:dyDescent="0.4">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x14ac:dyDescent="0.4">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x14ac:dyDescent="0.4">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x14ac:dyDescent="0.4">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x14ac:dyDescent="0.4">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x14ac:dyDescent="0.4">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x14ac:dyDescent="0.4">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x14ac:dyDescent="0.4">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x14ac:dyDescent="0.4">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x14ac:dyDescent="0.4">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x14ac:dyDescent="0.4">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x14ac:dyDescent="0.4">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4">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x14ac:dyDescent="0.4">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x14ac:dyDescent="0.4">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x14ac:dyDescent="0.4">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x14ac:dyDescent="0.4">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x14ac:dyDescent="0.4">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x14ac:dyDescent="0.4">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x14ac:dyDescent="0.4">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x14ac:dyDescent="0.4">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x14ac:dyDescent="0.4">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x14ac:dyDescent="0.4">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x14ac:dyDescent="0.4">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x14ac:dyDescent="0.4">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x14ac:dyDescent="0.4">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x14ac:dyDescent="0.4">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x14ac:dyDescent="0.4">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x14ac:dyDescent="0.4">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x14ac:dyDescent="0.4">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x14ac:dyDescent="0.4">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x14ac:dyDescent="0.4">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x14ac:dyDescent="0.4">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x14ac:dyDescent="0.4">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x14ac:dyDescent="0.4">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x14ac:dyDescent="0.4">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x14ac:dyDescent="0.4">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x14ac:dyDescent="0.4">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x14ac:dyDescent="0.4">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x14ac:dyDescent="0.4">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x14ac:dyDescent="0.4">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x14ac:dyDescent="0.4">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x14ac:dyDescent="0.4">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x14ac:dyDescent="0.4">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x14ac:dyDescent="0.4">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x14ac:dyDescent="0.4">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x14ac:dyDescent="0.4">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x14ac:dyDescent="0.4">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x14ac:dyDescent="0.4">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x14ac:dyDescent="0.4">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x14ac:dyDescent="0.4">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x14ac:dyDescent="0.4">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x14ac:dyDescent="0.4">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x14ac:dyDescent="0.4">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x14ac:dyDescent="0.4">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x14ac:dyDescent="0.4">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x14ac:dyDescent="0.4">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x14ac:dyDescent="0.4">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x14ac:dyDescent="0.4">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x14ac:dyDescent="0.4">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x14ac:dyDescent="0.4">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x14ac:dyDescent="0.4">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x14ac:dyDescent="0.4">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x14ac:dyDescent="0.4">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x14ac:dyDescent="0.4">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x14ac:dyDescent="0.4">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x14ac:dyDescent="0.4">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x14ac:dyDescent="0.4">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x14ac:dyDescent="0.4">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x14ac:dyDescent="0.4">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x14ac:dyDescent="0.4">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x14ac:dyDescent="0.4">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x14ac:dyDescent="0.4">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x14ac:dyDescent="0.4">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x14ac:dyDescent="0.4">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x14ac:dyDescent="0.4">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x14ac:dyDescent="0.4">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x14ac:dyDescent="0.4">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x14ac:dyDescent="0.4">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x14ac:dyDescent="0.4">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x14ac:dyDescent="0.4">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x14ac:dyDescent="0.4">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x14ac:dyDescent="0.4">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x14ac:dyDescent="0.4">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x14ac:dyDescent="0.4">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x14ac:dyDescent="0.4">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x14ac:dyDescent="0.4">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x14ac:dyDescent="0.4">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x14ac:dyDescent="0.4">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x14ac:dyDescent="0.4">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x14ac:dyDescent="0.4">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x14ac:dyDescent="0.4">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x14ac:dyDescent="0.4">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x14ac:dyDescent="0.4">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x14ac:dyDescent="0.4">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x14ac:dyDescent="0.4">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x14ac:dyDescent="0.4">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x14ac:dyDescent="0.4">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x14ac:dyDescent="0.4">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x14ac:dyDescent="0.4">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x14ac:dyDescent="0.4">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x14ac:dyDescent="0.4">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x14ac:dyDescent="0.4">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x14ac:dyDescent="0.4">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x14ac:dyDescent="0.4">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x14ac:dyDescent="0.4">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x14ac:dyDescent="0.4">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x14ac:dyDescent="0.4">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x14ac:dyDescent="0.4">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x14ac:dyDescent="0.4">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x14ac:dyDescent="0.4">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x14ac:dyDescent="0.4">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x14ac:dyDescent="0.4">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x14ac:dyDescent="0.4">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x14ac:dyDescent="0.4">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x14ac:dyDescent="0.4">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x14ac:dyDescent="0.4">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x14ac:dyDescent="0.4">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x14ac:dyDescent="0.4">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x14ac:dyDescent="0.4">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x14ac:dyDescent="0.4">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x14ac:dyDescent="0.4">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x14ac:dyDescent="0.4">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x14ac:dyDescent="0.4">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x14ac:dyDescent="0.4">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x14ac:dyDescent="0.4">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x14ac:dyDescent="0.4">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x14ac:dyDescent="0.4">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x14ac:dyDescent="0.4">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x14ac:dyDescent="0.4">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x14ac:dyDescent="0.4">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x14ac:dyDescent="0.4">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x14ac:dyDescent="0.4">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x14ac:dyDescent="0.4">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x14ac:dyDescent="0.4">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x14ac:dyDescent="0.4">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x14ac:dyDescent="0.4">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x14ac:dyDescent="0.4">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x14ac:dyDescent="0.4">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x14ac:dyDescent="0.4">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x14ac:dyDescent="0.4">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x14ac:dyDescent="0.4">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x14ac:dyDescent="0.4">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x14ac:dyDescent="0.4">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x14ac:dyDescent="0.4">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x14ac:dyDescent="0.4">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x14ac:dyDescent="0.4">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x14ac:dyDescent="0.4">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x14ac:dyDescent="0.4">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x14ac:dyDescent="0.4">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x14ac:dyDescent="0.4">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x14ac:dyDescent="0.4">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x14ac:dyDescent="0.4">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x14ac:dyDescent="0.4">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x14ac:dyDescent="0.4">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x14ac:dyDescent="0.4">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x14ac:dyDescent="0.4">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x14ac:dyDescent="0.4">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x14ac:dyDescent="0.4">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x14ac:dyDescent="0.4">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x14ac:dyDescent="0.4">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x14ac:dyDescent="0.45">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x14ac:dyDescent="0.4">
      <c r="B220" s="49"/>
      <c r="C220" s="49"/>
      <c r="D220" s="49"/>
      <c r="E220" s="49"/>
      <c r="F220" s="49"/>
      <c r="G220" s="69"/>
      <c r="H220" s="69"/>
      <c r="I220" s="69"/>
      <c r="J220" s="69"/>
      <c r="K220" s="69"/>
      <c r="L220" s="69"/>
      <c r="M220" s="124"/>
      <c r="N220" s="125"/>
      <c r="O220" s="347" t="s">
        <v>132</v>
      </c>
      <c r="P220" s="347"/>
      <c r="Q220" s="347" t="s">
        <v>133</v>
      </c>
      <c r="R220" s="347"/>
      <c r="S220" s="347"/>
      <c r="T220" s="347"/>
      <c r="U220" s="125"/>
      <c r="V220" s="346" t="s">
        <v>134</v>
      </c>
      <c r="W220" s="346"/>
      <c r="X220" s="346"/>
      <c r="Y220" s="346"/>
      <c r="Z220" s="129"/>
      <c r="AA220" s="130" t="s">
        <v>135</v>
      </c>
      <c r="AB220" s="130"/>
      <c r="AC220" s="2"/>
      <c r="AD220" s="127"/>
      <c r="AE220" s="347" t="s">
        <v>132</v>
      </c>
      <c r="AF220" s="347"/>
      <c r="AG220" s="347" t="s">
        <v>133</v>
      </c>
      <c r="AH220" s="347"/>
      <c r="AI220" s="347"/>
      <c r="AJ220" s="347"/>
      <c r="AK220" s="125"/>
      <c r="AL220" s="346" t="s">
        <v>134</v>
      </c>
      <c r="AM220" s="346"/>
      <c r="AN220" s="346"/>
      <c r="AO220" s="346"/>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x14ac:dyDescent="0.4">
      <c r="B221" s="49"/>
      <c r="C221" s="49"/>
      <c r="D221" s="49"/>
      <c r="E221" s="49"/>
      <c r="F221" s="49"/>
      <c r="G221" s="69"/>
      <c r="H221" s="69"/>
      <c r="I221" s="69"/>
      <c r="J221" s="69"/>
      <c r="K221" s="69"/>
      <c r="L221" s="69"/>
      <c r="M221" s="124"/>
      <c r="N221" s="125"/>
      <c r="O221" s="348"/>
      <c r="P221" s="348"/>
      <c r="Q221" s="348" t="s">
        <v>136</v>
      </c>
      <c r="R221" s="348"/>
      <c r="S221" s="348" t="s">
        <v>137</v>
      </c>
      <c r="T221" s="348"/>
      <c r="U221" s="125"/>
      <c r="V221" s="348" t="s">
        <v>136</v>
      </c>
      <c r="W221" s="348"/>
      <c r="X221" s="348" t="s">
        <v>137</v>
      </c>
      <c r="Y221" s="348"/>
      <c r="Z221" s="129"/>
      <c r="AA221" s="130" t="s">
        <v>138</v>
      </c>
      <c r="AB221" s="130"/>
      <c r="AC221" s="2"/>
      <c r="AD221" s="127"/>
      <c r="AE221" s="348"/>
      <c r="AF221" s="348"/>
      <c r="AG221" s="348" t="s">
        <v>136</v>
      </c>
      <c r="AH221" s="348"/>
      <c r="AI221" s="348" t="s">
        <v>137</v>
      </c>
      <c r="AJ221" s="348"/>
      <c r="AK221" s="125"/>
      <c r="AL221" s="348" t="s">
        <v>136</v>
      </c>
      <c r="AM221" s="348"/>
      <c r="AN221" s="348" t="s">
        <v>137</v>
      </c>
      <c r="AO221" s="348"/>
      <c r="AP221" s="129"/>
      <c r="AQ221" s="130" t="s">
        <v>138</v>
      </c>
      <c r="AR221" s="130"/>
      <c r="AS221" s="127"/>
      <c r="AT221" s="127"/>
      <c r="AU221" s="131" t="s">
        <v>103</v>
      </c>
      <c r="AV221" s="131"/>
      <c r="AW221" s="131"/>
      <c r="AX221" s="131"/>
      <c r="AY221" s="129"/>
      <c r="AZ221" s="130" t="s">
        <v>104</v>
      </c>
      <c r="BA221" s="131"/>
      <c r="BB221" s="131"/>
      <c r="BC221" s="131"/>
      <c r="BD221" s="129"/>
      <c r="BE221" s="348" t="s">
        <v>139</v>
      </c>
      <c r="BF221" s="348"/>
      <c r="BG221" s="348"/>
      <c r="BH221" s="348"/>
      <c r="BI221" s="76"/>
      <c r="BJ221" s="391"/>
      <c r="BK221" s="391"/>
      <c r="BL221" s="391"/>
      <c r="BM221" s="391"/>
      <c r="BN221" s="180"/>
    </row>
    <row r="222" spans="2:66" ht="20.25" customHeight="1" x14ac:dyDescent="0.4">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153</v>
      </c>
      <c r="AZ222" s="364">
        <f>AO236</f>
        <v>0</v>
      </c>
      <c r="BA222" s="366"/>
      <c r="BB222" s="366"/>
      <c r="BC222" s="366"/>
      <c r="BD222" s="181" t="s">
        <v>147</v>
      </c>
      <c r="BE222" s="367">
        <f>ROUNDDOWN(AU222+AZ222,1)</f>
        <v>0</v>
      </c>
      <c r="BF222" s="367"/>
      <c r="BG222" s="367"/>
      <c r="BH222" s="367"/>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365" t="s">
        <v>139</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139</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94</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223" t="s">
        <v>243</v>
      </c>
      <c r="W228" s="224"/>
      <c r="X228" s="137"/>
      <c r="Y228" s="137"/>
      <c r="Z228" s="125"/>
      <c r="AA228" s="125"/>
      <c r="AB228" s="125"/>
      <c r="AC228" s="127"/>
      <c r="AD228" s="127"/>
      <c r="AE228" s="126" t="s">
        <v>142</v>
      </c>
      <c r="AF228" s="125"/>
      <c r="AG228" s="125"/>
      <c r="AH228" s="125"/>
      <c r="AI228" s="125"/>
      <c r="AJ228" s="125"/>
      <c r="AK228" s="160" t="s">
        <v>242</v>
      </c>
      <c r="AL228" s="225" t="str">
        <f>V228</f>
        <v>週</v>
      </c>
      <c r="AM228" s="226"/>
      <c r="AN228" s="137"/>
      <c r="AO228" s="137"/>
      <c r="AP228" s="125"/>
      <c r="AQ228" s="125"/>
      <c r="AR228" s="125"/>
      <c r="AS228" s="127"/>
      <c r="AT228" s="127"/>
      <c r="AU228" s="365" t="s">
        <v>7</v>
      </c>
      <c r="AV228" s="365"/>
      <c r="AW228" s="365" t="s">
        <v>95</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365" t="s">
        <v>8</v>
      </c>
      <c r="AV229" s="365"/>
      <c r="AW229" s="365" t="s">
        <v>96</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365" t="s">
        <v>9</v>
      </c>
      <c r="AV230" s="365"/>
      <c r="AW230" s="365" t="s">
        <v>157</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78">
        <f>IF($V$228="週",X226,V226)</f>
        <v>0</v>
      </c>
      <c r="P231" s="378"/>
      <c r="Q231" s="378"/>
      <c r="R231" s="378"/>
      <c r="S231" s="181" t="s">
        <v>146</v>
      </c>
      <c r="T231" s="365">
        <f>IF($V$228="週",$BE$6,$BI$6)</f>
        <v>40</v>
      </c>
      <c r="U231" s="365"/>
      <c r="V231" s="365"/>
      <c r="W231" s="365"/>
      <c r="X231" s="181" t="s">
        <v>147</v>
      </c>
      <c r="Y231" s="375">
        <f>ROUNDDOWN(O231/T231,1)</f>
        <v>0</v>
      </c>
      <c r="Z231" s="375"/>
      <c r="AA231" s="375"/>
      <c r="AB231" s="375"/>
      <c r="AC231" s="2"/>
      <c r="AD231" s="2"/>
      <c r="AE231" s="378">
        <f>IF($AL$228="週",AN226,AL226)</f>
        <v>0</v>
      </c>
      <c r="AF231" s="378"/>
      <c r="AG231" s="378"/>
      <c r="AH231" s="378"/>
      <c r="AI231" s="181" t="s">
        <v>146</v>
      </c>
      <c r="AJ231" s="365">
        <f>IF($AL$228="週",$BE$6,$BI$6)</f>
        <v>40</v>
      </c>
      <c r="AK231" s="365"/>
      <c r="AL231" s="365"/>
      <c r="AM231" s="365"/>
      <c r="AN231" s="181" t="s">
        <v>147</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347"/>
      <c r="Z234" s="347"/>
      <c r="AA234" s="347"/>
      <c r="AB234" s="347"/>
      <c r="AC234" s="2"/>
      <c r="AD234" s="2"/>
      <c r="AE234" s="125" t="s">
        <v>135</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348" t="s">
        <v>139</v>
      </c>
      <c r="Z235" s="348"/>
      <c r="AA235" s="348"/>
      <c r="AB235" s="348"/>
      <c r="AC235" s="2"/>
      <c r="AD235" s="2"/>
      <c r="AE235" s="129" t="s">
        <v>149</v>
      </c>
      <c r="AF235" s="129"/>
      <c r="AG235" s="129"/>
      <c r="AH235" s="129"/>
      <c r="AI235" s="129"/>
      <c r="AJ235" s="125" t="s">
        <v>150</v>
      </c>
      <c r="AK235" s="129"/>
      <c r="AL235" s="129"/>
      <c r="AM235" s="129"/>
      <c r="AN235" s="129"/>
      <c r="AO235" s="348" t="s">
        <v>139</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365">
        <f>AA226</f>
        <v>0</v>
      </c>
      <c r="P236" s="365"/>
      <c r="Q236" s="365"/>
      <c r="R236" s="365"/>
      <c r="S236" s="181" t="s">
        <v>153</v>
      </c>
      <c r="T236" s="375">
        <f>Y231</f>
        <v>0</v>
      </c>
      <c r="U236" s="375"/>
      <c r="V236" s="375"/>
      <c r="W236" s="375"/>
      <c r="X236" s="181" t="s">
        <v>147</v>
      </c>
      <c r="Y236" s="367">
        <f>ROUNDDOWN(O236+T236,1)</f>
        <v>0</v>
      </c>
      <c r="Z236" s="367"/>
      <c r="AA236" s="367"/>
      <c r="AB236" s="367"/>
      <c r="AC236" s="138"/>
      <c r="AD236" s="138"/>
      <c r="AE236" s="376">
        <f>AQ226</f>
        <v>0</v>
      </c>
      <c r="AF236" s="376"/>
      <c r="AG236" s="376"/>
      <c r="AH236" s="376"/>
      <c r="AI236" s="136" t="s">
        <v>153</v>
      </c>
      <c r="AJ236" s="377">
        <f>AO231</f>
        <v>0</v>
      </c>
      <c r="AK236" s="377"/>
      <c r="AL236" s="377"/>
      <c r="AM236" s="377"/>
      <c r="AN236" s="136" t="s">
        <v>147</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O231:R231">
    <cfRule type="expression" dxfId="107" priority="203">
      <formula>INDIRECT(ADDRESS(ROW(),COLUMN()))=TRUNC(INDIRECT(ADDRESS(ROW(),COLUMN())))</formula>
    </cfRule>
  </conditionalFormatting>
  <conditionalFormatting sqref="Q222:AB226">
    <cfRule type="expression" dxfId="106" priority="205">
      <formula>INDIRECT(ADDRESS(ROW(),COLUMN()))=TRUNC(INDIRECT(ADDRESS(ROW(),COLUMN())))</formula>
    </cfRule>
  </conditionalFormatting>
  <conditionalFormatting sqref="AA220:AB220 AD220 AS220:BE220 AA229:AD229 AS229:BE229">
    <cfRule type="expression" dxfId="105" priority="239">
      <formula>OR(#REF!=$B218,#REF!=$B218)</formula>
    </cfRule>
  </conditionalFormatting>
  <conditionalFormatting sqref="AA230:AD230 AS230:BE230">
    <cfRule type="expression" dxfId="104" priority="238">
      <formula>OR(#REF!=$B217,#REF!=$B217)</formula>
    </cfRule>
  </conditionalFormatting>
  <conditionalFormatting sqref="AA18:BI18">
    <cfRule type="expression" dxfId="103" priority="171">
      <formula>INDIRECT(ADDRESS(ROW(),COLUMN()))=TRUNC(INDIRECT(ADDRESS(ROW(),COLUMN())))</formula>
    </cfRule>
  </conditionalFormatting>
  <conditionalFormatting sqref="AA20:BI20">
    <cfRule type="expression" dxfId="102" priority="200">
      <formula>INDIRECT(ADDRESS(ROW(),COLUMN()))=TRUNC(INDIRECT(ADDRESS(ROW(),COLUMN())))</formula>
    </cfRule>
  </conditionalFormatting>
  <conditionalFormatting sqref="AA22:BI22">
    <cfRule type="expression" dxfId="101" priority="170">
      <formula>INDIRECT(ADDRESS(ROW(),COLUMN()))=TRUNC(INDIRECT(ADDRESS(ROW(),COLUMN())))</formula>
    </cfRule>
  </conditionalFormatting>
  <conditionalFormatting sqref="AA24:BI24">
    <cfRule type="expression" dxfId="100" priority="169">
      <formula>INDIRECT(ADDRESS(ROW(),COLUMN()))=TRUNC(INDIRECT(ADDRESS(ROW(),COLUMN())))</formula>
    </cfRule>
  </conditionalFormatting>
  <conditionalFormatting sqref="AA26:BI26">
    <cfRule type="expression" dxfId="99" priority="168">
      <formula>INDIRECT(ADDRESS(ROW(),COLUMN()))=TRUNC(INDIRECT(ADDRESS(ROW(),COLUMN())))</formula>
    </cfRule>
  </conditionalFormatting>
  <conditionalFormatting sqref="AA28:BI28">
    <cfRule type="expression" dxfId="98" priority="167">
      <formula>INDIRECT(ADDRESS(ROW(),COLUMN()))=TRUNC(INDIRECT(ADDRESS(ROW(),COLUMN())))</formula>
    </cfRule>
  </conditionalFormatting>
  <conditionalFormatting sqref="AA30:BI30">
    <cfRule type="expression" dxfId="97" priority="166">
      <formula>INDIRECT(ADDRESS(ROW(),COLUMN()))=TRUNC(INDIRECT(ADDRESS(ROW(),COLUMN())))</formula>
    </cfRule>
  </conditionalFormatting>
  <conditionalFormatting sqref="AA32:BI32">
    <cfRule type="expression" dxfId="96" priority="165">
      <formula>INDIRECT(ADDRESS(ROW(),COLUMN()))=TRUNC(INDIRECT(ADDRESS(ROW(),COLUMN())))</formula>
    </cfRule>
  </conditionalFormatting>
  <conditionalFormatting sqref="AA34:BI34">
    <cfRule type="expression" dxfId="95" priority="164">
      <formula>INDIRECT(ADDRESS(ROW(),COLUMN()))=TRUNC(INDIRECT(ADDRESS(ROW(),COLUMN())))</formula>
    </cfRule>
  </conditionalFormatting>
  <conditionalFormatting sqref="AA36:BI36">
    <cfRule type="expression" dxfId="94" priority="163">
      <formula>INDIRECT(ADDRESS(ROW(),COLUMN()))=TRUNC(INDIRECT(ADDRESS(ROW(),COLUMN())))</formula>
    </cfRule>
  </conditionalFormatting>
  <conditionalFormatting sqref="AA38:BI38">
    <cfRule type="expression" dxfId="93" priority="162">
      <formula>INDIRECT(ADDRESS(ROW(),COLUMN()))=TRUNC(INDIRECT(ADDRESS(ROW(),COLUMN())))</formula>
    </cfRule>
  </conditionalFormatting>
  <conditionalFormatting sqref="AA40:BI40">
    <cfRule type="expression" dxfId="92" priority="161">
      <formula>INDIRECT(ADDRESS(ROW(),COLUMN()))=TRUNC(INDIRECT(ADDRESS(ROW(),COLUMN())))</formula>
    </cfRule>
  </conditionalFormatting>
  <conditionalFormatting sqref="AA42:BI42">
    <cfRule type="expression" dxfId="91" priority="160">
      <formula>INDIRECT(ADDRESS(ROW(),COLUMN()))=TRUNC(INDIRECT(ADDRESS(ROW(),COLUMN())))</formula>
    </cfRule>
  </conditionalFormatting>
  <conditionalFormatting sqref="AA44:BI44">
    <cfRule type="expression" dxfId="90" priority="159">
      <formula>INDIRECT(ADDRESS(ROW(),COLUMN()))=TRUNC(INDIRECT(ADDRESS(ROW(),COLUMN())))</formula>
    </cfRule>
  </conditionalFormatting>
  <conditionalFormatting sqref="AA46:BI46">
    <cfRule type="expression" dxfId="89" priority="158">
      <formula>INDIRECT(ADDRESS(ROW(),COLUMN()))=TRUNC(INDIRECT(ADDRESS(ROW(),COLUMN())))</formula>
    </cfRule>
  </conditionalFormatting>
  <conditionalFormatting sqref="AA48:BI48">
    <cfRule type="expression" dxfId="88" priority="157">
      <formula>INDIRECT(ADDRESS(ROW(),COLUMN()))=TRUNC(INDIRECT(ADDRESS(ROW(),COLUMN())))</formula>
    </cfRule>
  </conditionalFormatting>
  <conditionalFormatting sqref="AA50:BI50">
    <cfRule type="expression" dxfId="87" priority="156">
      <formula>INDIRECT(ADDRESS(ROW(),COLUMN()))=TRUNC(INDIRECT(ADDRESS(ROW(),COLUMN())))</formula>
    </cfRule>
  </conditionalFormatting>
  <conditionalFormatting sqref="AA52:BI52">
    <cfRule type="expression" dxfId="86" priority="155">
      <formula>INDIRECT(ADDRESS(ROW(),COLUMN()))=TRUNC(INDIRECT(ADDRESS(ROW(),COLUMN())))</formula>
    </cfRule>
  </conditionalFormatting>
  <conditionalFormatting sqref="AA54:BI54">
    <cfRule type="expression" dxfId="85" priority="154">
      <formula>INDIRECT(ADDRESS(ROW(),COLUMN()))=TRUNC(INDIRECT(ADDRESS(ROW(),COLUMN())))</formula>
    </cfRule>
  </conditionalFormatting>
  <conditionalFormatting sqref="AA56:BI56">
    <cfRule type="expression" dxfId="84" priority="153">
      <formula>INDIRECT(ADDRESS(ROW(),COLUMN()))=TRUNC(INDIRECT(ADDRESS(ROW(),COLUMN())))</formula>
    </cfRule>
  </conditionalFormatting>
  <conditionalFormatting sqref="AA58:BI58">
    <cfRule type="expression" dxfId="83" priority="152">
      <formula>INDIRECT(ADDRESS(ROW(),COLUMN()))=TRUNC(INDIRECT(ADDRESS(ROW(),COLUMN())))</formula>
    </cfRule>
  </conditionalFormatting>
  <conditionalFormatting sqref="AA60:BI60">
    <cfRule type="expression" dxfId="82" priority="151">
      <formula>INDIRECT(ADDRESS(ROW(),COLUMN()))=TRUNC(INDIRECT(ADDRESS(ROW(),COLUMN())))</formula>
    </cfRule>
  </conditionalFormatting>
  <conditionalFormatting sqref="AA62:BI62">
    <cfRule type="expression" dxfId="81" priority="150">
      <formula>INDIRECT(ADDRESS(ROW(),COLUMN()))=TRUNC(INDIRECT(ADDRESS(ROW(),COLUMN())))</formula>
    </cfRule>
  </conditionalFormatting>
  <conditionalFormatting sqref="AA64:BI64">
    <cfRule type="expression" dxfId="80" priority="149">
      <formula>INDIRECT(ADDRESS(ROW(),COLUMN()))=TRUNC(INDIRECT(ADDRESS(ROW(),COLUMN())))</formula>
    </cfRule>
  </conditionalFormatting>
  <conditionalFormatting sqref="AA66:BI66">
    <cfRule type="expression" dxfId="79" priority="148">
      <formula>INDIRECT(ADDRESS(ROW(),COLUMN()))=TRUNC(INDIRECT(ADDRESS(ROW(),COLUMN())))</formula>
    </cfRule>
  </conditionalFormatting>
  <conditionalFormatting sqref="AA68:BI68">
    <cfRule type="expression" dxfId="78" priority="147">
      <formula>INDIRECT(ADDRESS(ROW(),COLUMN()))=TRUNC(INDIRECT(ADDRESS(ROW(),COLUMN())))</formula>
    </cfRule>
  </conditionalFormatting>
  <conditionalFormatting sqref="AA70:BI70">
    <cfRule type="expression" dxfId="77" priority="146">
      <formula>INDIRECT(ADDRESS(ROW(),COLUMN()))=TRUNC(INDIRECT(ADDRESS(ROW(),COLUMN())))</formula>
    </cfRule>
  </conditionalFormatting>
  <conditionalFormatting sqref="AA72:BI72">
    <cfRule type="expression" dxfId="76" priority="145">
      <formula>INDIRECT(ADDRESS(ROW(),COLUMN()))=TRUNC(INDIRECT(ADDRESS(ROW(),COLUMN())))</formula>
    </cfRule>
  </conditionalFormatting>
  <conditionalFormatting sqref="AA74:BI74">
    <cfRule type="expression" dxfId="75" priority="144">
      <formula>INDIRECT(ADDRESS(ROW(),COLUMN()))=TRUNC(INDIRECT(ADDRESS(ROW(),COLUMN())))</formula>
    </cfRule>
  </conditionalFormatting>
  <conditionalFormatting sqref="AA76:BI76">
    <cfRule type="expression" dxfId="74" priority="141">
      <formula>INDIRECT(ADDRESS(ROW(),COLUMN()))=TRUNC(INDIRECT(ADDRESS(ROW(),COLUMN())))</formula>
    </cfRule>
  </conditionalFormatting>
  <conditionalFormatting sqref="AA78:BI78">
    <cfRule type="expression" dxfId="73" priority="139">
      <formula>INDIRECT(ADDRESS(ROW(),COLUMN()))=TRUNC(INDIRECT(ADDRESS(ROW(),COLUMN())))</formula>
    </cfRule>
  </conditionalFormatting>
  <conditionalFormatting sqref="AA80:BI80">
    <cfRule type="expression" dxfId="72" priority="137">
      <formula>INDIRECT(ADDRESS(ROW(),COLUMN()))=TRUNC(INDIRECT(ADDRESS(ROW(),COLUMN())))</formula>
    </cfRule>
  </conditionalFormatting>
  <conditionalFormatting sqref="AA82:BI82">
    <cfRule type="expression" dxfId="71" priority="135">
      <formula>INDIRECT(ADDRESS(ROW(),COLUMN()))=TRUNC(INDIRECT(ADDRESS(ROW(),COLUMN())))</formula>
    </cfRule>
  </conditionalFormatting>
  <conditionalFormatting sqref="AA84:BI84">
    <cfRule type="expression" dxfId="70" priority="133">
      <formula>INDIRECT(ADDRESS(ROW(),COLUMN()))=TRUNC(INDIRECT(ADDRESS(ROW(),COLUMN())))</formula>
    </cfRule>
  </conditionalFormatting>
  <conditionalFormatting sqref="AA86:BI86">
    <cfRule type="expression" dxfId="69" priority="131">
      <formula>INDIRECT(ADDRESS(ROW(),COLUMN()))=TRUNC(INDIRECT(ADDRESS(ROW(),COLUMN())))</formula>
    </cfRule>
  </conditionalFormatting>
  <conditionalFormatting sqref="AA88:BI88">
    <cfRule type="expression" dxfId="68" priority="129">
      <formula>INDIRECT(ADDRESS(ROW(),COLUMN()))=TRUNC(INDIRECT(ADDRESS(ROW(),COLUMN())))</formula>
    </cfRule>
  </conditionalFormatting>
  <conditionalFormatting sqref="AA90:BI90">
    <cfRule type="expression" dxfId="67" priority="127">
      <formula>INDIRECT(ADDRESS(ROW(),COLUMN()))=TRUNC(INDIRECT(ADDRESS(ROW(),COLUMN())))</formula>
    </cfRule>
  </conditionalFormatting>
  <conditionalFormatting sqref="AA92:BI92">
    <cfRule type="expression" dxfId="66" priority="125">
      <formula>INDIRECT(ADDRESS(ROW(),COLUMN()))=TRUNC(INDIRECT(ADDRESS(ROW(),COLUMN())))</formula>
    </cfRule>
  </conditionalFormatting>
  <conditionalFormatting sqref="AA94:BI94">
    <cfRule type="expression" dxfId="65" priority="123">
      <formula>INDIRECT(ADDRESS(ROW(),COLUMN()))=TRUNC(INDIRECT(ADDRESS(ROW(),COLUMN())))</formula>
    </cfRule>
  </conditionalFormatting>
  <conditionalFormatting sqref="AA96:BI96">
    <cfRule type="expression" dxfId="64" priority="121">
      <formula>INDIRECT(ADDRESS(ROW(),COLUMN()))=TRUNC(INDIRECT(ADDRESS(ROW(),COLUMN())))</formula>
    </cfRule>
  </conditionalFormatting>
  <conditionalFormatting sqref="AA98:BI98">
    <cfRule type="expression" dxfId="63" priority="119">
      <formula>INDIRECT(ADDRESS(ROW(),COLUMN()))=TRUNC(INDIRECT(ADDRESS(ROW(),COLUMN())))</formula>
    </cfRule>
  </conditionalFormatting>
  <conditionalFormatting sqref="AA100:BI100">
    <cfRule type="expression" dxfId="62" priority="117">
      <formula>INDIRECT(ADDRESS(ROW(),COLUMN()))=TRUNC(INDIRECT(ADDRESS(ROW(),COLUMN())))</formula>
    </cfRule>
  </conditionalFormatting>
  <conditionalFormatting sqref="AA102:BI102">
    <cfRule type="expression" dxfId="61" priority="115">
      <formula>INDIRECT(ADDRESS(ROW(),COLUMN()))=TRUNC(INDIRECT(ADDRESS(ROW(),COLUMN())))</formula>
    </cfRule>
  </conditionalFormatting>
  <conditionalFormatting sqref="AA104:BI104">
    <cfRule type="expression" dxfId="60" priority="113">
      <formula>INDIRECT(ADDRESS(ROW(),COLUMN()))=TRUNC(INDIRECT(ADDRESS(ROW(),COLUMN())))</formula>
    </cfRule>
  </conditionalFormatting>
  <conditionalFormatting sqref="AA106:BI106">
    <cfRule type="expression" dxfId="59" priority="111">
      <formula>INDIRECT(ADDRESS(ROW(),COLUMN()))=TRUNC(INDIRECT(ADDRESS(ROW(),COLUMN())))</formula>
    </cfRule>
  </conditionalFormatting>
  <conditionalFormatting sqref="AA108:BI108">
    <cfRule type="expression" dxfId="58" priority="109">
      <formula>INDIRECT(ADDRESS(ROW(),COLUMN()))=TRUNC(INDIRECT(ADDRESS(ROW(),COLUMN())))</formula>
    </cfRule>
  </conditionalFormatting>
  <conditionalFormatting sqref="AA110:BI110">
    <cfRule type="expression" dxfId="57" priority="107">
      <formula>INDIRECT(ADDRESS(ROW(),COLUMN()))=TRUNC(INDIRECT(ADDRESS(ROW(),COLUMN())))</formula>
    </cfRule>
  </conditionalFormatting>
  <conditionalFormatting sqref="AA112:BI112">
    <cfRule type="expression" dxfId="56" priority="105">
      <formula>INDIRECT(ADDRESS(ROW(),COLUMN()))=TRUNC(INDIRECT(ADDRESS(ROW(),COLUMN())))</formula>
    </cfRule>
  </conditionalFormatting>
  <conditionalFormatting sqref="AA114:BI114">
    <cfRule type="expression" dxfId="55" priority="103">
      <formula>INDIRECT(ADDRESS(ROW(),COLUMN()))=TRUNC(INDIRECT(ADDRESS(ROW(),COLUMN())))</formula>
    </cfRule>
  </conditionalFormatting>
  <conditionalFormatting sqref="AA116:BI116">
    <cfRule type="expression" dxfId="54" priority="101">
      <formula>INDIRECT(ADDRESS(ROW(),COLUMN()))=TRUNC(INDIRECT(ADDRESS(ROW(),COLUMN())))</formula>
    </cfRule>
  </conditionalFormatting>
  <conditionalFormatting sqref="AA118:BI118">
    <cfRule type="expression" dxfId="53" priority="99">
      <formula>INDIRECT(ADDRESS(ROW(),COLUMN()))=TRUNC(INDIRECT(ADDRESS(ROW(),COLUMN())))</formula>
    </cfRule>
  </conditionalFormatting>
  <conditionalFormatting sqref="AA120:BI120">
    <cfRule type="expression" dxfId="52" priority="97">
      <formula>INDIRECT(ADDRESS(ROW(),COLUMN()))=TRUNC(INDIRECT(ADDRESS(ROW(),COLUMN())))</formula>
    </cfRule>
  </conditionalFormatting>
  <conditionalFormatting sqref="AA122:BI122">
    <cfRule type="expression" dxfId="51" priority="95">
      <formula>INDIRECT(ADDRESS(ROW(),COLUMN()))=TRUNC(INDIRECT(ADDRESS(ROW(),COLUMN())))</formula>
    </cfRule>
  </conditionalFormatting>
  <conditionalFormatting sqref="AA124:BI124">
    <cfRule type="expression" dxfId="50" priority="93">
      <formula>INDIRECT(ADDRESS(ROW(),COLUMN()))=TRUNC(INDIRECT(ADDRESS(ROW(),COLUMN())))</formula>
    </cfRule>
  </conditionalFormatting>
  <conditionalFormatting sqref="AA126:BI126">
    <cfRule type="expression" dxfId="49" priority="91">
      <formula>INDIRECT(ADDRESS(ROW(),COLUMN()))=TRUNC(INDIRECT(ADDRESS(ROW(),COLUMN())))</formula>
    </cfRule>
  </conditionalFormatting>
  <conditionalFormatting sqref="AA128:BI128">
    <cfRule type="expression" dxfId="48" priority="89">
      <formula>INDIRECT(ADDRESS(ROW(),COLUMN()))=TRUNC(INDIRECT(ADDRESS(ROW(),COLUMN())))</formula>
    </cfRule>
  </conditionalFormatting>
  <conditionalFormatting sqref="AA130:BI130">
    <cfRule type="expression" dxfId="47" priority="87">
      <formula>INDIRECT(ADDRESS(ROW(),COLUMN()))=TRUNC(INDIRECT(ADDRESS(ROW(),COLUMN())))</formula>
    </cfRule>
  </conditionalFormatting>
  <conditionalFormatting sqref="AA132:BI132">
    <cfRule type="expression" dxfId="46" priority="85">
      <formula>INDIRECT(ADDRESS(ROW(),COLUMN()))=TRUNC(INDIRECT(ADDRESS(ROW(),COLUMN())))</formula>
    </cfRule>
  </conditionalFormatting>
  <conditionalFormatting sqref="AA134:BI134">
    <cfRule type="expression" dxfId="45" priority="83">
      <formula>INDIRECT(ADDRESS(ROW(),COLUMN()))=TRUNC(INDIRECT(ADDRESS(ROW(),COLUMN())))</formula>
    </cfRule>
  </conditionalFormatting>
  <conditionalFormatting sqref="AA136:BI136">
    <cfRule type="expression" dxfId="44" priority="81">
      <formula>INDIRECT(ADDRESS(ROW(),COLUMN()))=TRUNC(INDIRECT(ADDRESS(ROW(),COLUMN())))</formula>
    </cfRule>
  </conditionalFormatting>
  <conditionalFormatting sqref="AA138:BI138">
    <cfRule type="expression" dxfId="43" priority="79">
      <formula>INDIRECT(ADDRESS(ROW(),COLUMN()))=TRUNC(INDIRECT(ADDRESS(ROW(),COLUMN())))</formula>
    </cfRule>
  </conditionalFormatting>
  <conditionalFormatting sqref="AA140:BI140">
    <cfRule type="expression" dxfId="42" priority="77">
      <formula>INDIRECT(ADDRESS(ROW(),COLUMN()))=TRUNC(INDIRECT(ADDRESS(ROW(),COLUMN())))</formula>
    </cfRule>
  </conditionalFormatting>
  <conditionalFormatting sqref="AA142:BI142">
    <cfRule type="expression" dxfId="41" priority="75">
      <formula>INDIRECT(ADDRESS(ROW(),COLUMN()))=TRUNC(INDIRECT(ADDRESS(ROW(),COLUMN())))</formula>
    </cfRule>
  </conditionalFormatting>
  <conditionalFormatting sqref="AA144:BI144">
    <cfRule type="expression" dxfId="40" priority="73">
      <formula>INDIRECT(ADDRESS(ROW(),COLUMN()))=TRUNC(INDIRECT(ADDRESS(ROW(),COLUMN())))</formula>
    </cfRule>
  </conditionalFormatting>
  <conditionalFormatting sqref="AA146:BI146">
    <cfRule type="expression" dxfId="39" priority="71">
      <formula>INDIRECT(ADDRESS(ROW(),COLUMN()))=TRUNC(INDIRECT(ADDRESS(ROW(),COLUMN())))</formula>
    </cfRule>
  </conditionalFormatting>
  <conditionalFormatting sqref="AA148:BI148">
    <cfRule type="expression" dxfId="38" priority="69">
      <formula>INDIRECT(ADDRESS(ROW(),COLUMN()))=TRUNC(INDIRECT(ADDRESS(ROW(),COLUMN())))</formula>
    </cfRule>
  </conditionalFormatting>
  <conditionalFormatting sqref="AA150:BI150">
    <cfRule type="expression" dxfId="37" priority="67">
      <formula>INDIRECT(ADDRESS(ROW(),COLUMN()))=TRUNC(INDIRECT(ADDRESS(ROW(),COLUMN())))</formula>
    </cfRule>
  </conditionalFormatting>
  <conditionalFormatting sqref="AA152:BI152">
    <cfRule type="expression" dxfId="36" priority="65">
      <formula>INDIRECT(ADDRESS(ROW(),COLUMN()))=TRUNC(INDIRECT(ADDRESS(ROW(),COLUMN())))</formula>
    </cfRule>
  </conditionalFormatting>
  <conditionalFormatting sqref="AA154:BI154">
    <cfRule type="expression" dxfId="35" priority="63">
      <formula>INDIRECT(ADDRESS(ROW(),COLUMN()))=TRUNC(INDIRECT(ADDRESS(ROW(),COLUMN())))</formula>
    </cfRule>
  </conditionalFormatting>
  <conditionalFormatting sqref="AA156:BI156">
    <cfRule type="expression" dxfId="34" priority="61">
      <formula>INDIRECT(ADDRESS(ROW(),COLUMN()))=TRUNC(INDIRECT(ADDRESS(ROW(),COLUMN())))</formula>
    </cfRule>
  </conditionalFormatting>
  <conditionalFormatting sqref="AA158:BI158">
    <cfRule type="expression" dxfId="33" priority="59">
      <formula>INDIRECT(ADDRESS(ROW(),COLUMN()))=TRUNC(INDIRECT(ADDRESS(ROW(),COLUMN())))</formula>
    </cfRule>
  </conditionalFormatting>
  <conditionalFormatting sqref="AA160:BI160">
    <cfRule type="expression" dxfId="32" priority="57">
      <formula>INDIRECT(ADDRESS(ROW(),COLUMN()))=TRUNC(INDIRECT(ADDRESS(ROW(),COLUMN())))</formula>
    </cfRule>
  </conditionalFormatting>
  <conditionalFormatting sqref="AA162:BI162">
    <cfRule type="expression" dxfId="31" priority="55">
      <formula>INDIRECT(ADDRESS(ROW(),COLUMN()))=TRUNC(INDIRECT(ADDRESS(ROW(),COLUMN())))</formula>
    </cfRule>
  </conditionalFormatting>
  <conditionalFormatting sqref="AA164:BI164">
    <cfRule type="expression" dxfId="30" priority="53">
      <formula>INDIRECT(ADDRESS(ROW(),COLUMN()))=TRUNC(INDIRECT(ADDRESS(ROW(),COLUMN())))</formula>
    </cfRule>
  </conditionalFormatting>
  <conditionalFormatting sqref="AA166:BI166">
    <cfRule type="expression" dxfId="29" priority="51">
      <formula>INDIRECT(ADDRESS(ROW(),COLUMN()))=TRUNC(INDIRECT(ADDRESS(ROW(),COLUMN())))</formula>
    </cfRule>
  </conditionalFormatting>
  <conditionalFormatting sqref="AA168:BI168">
    <cfRule type="expression" dxfId="28" priority="49">
      <formula>INDIRECT(ADDRESS(ROW(),COLUMN()))=TRUNC(INDIRECT(ADDRESS(ROW(),COLUMN())))</formula>
    </cfRule>
  </conditionalFormatting>
  <conditionalFormatting sqref="AA170:BI170">
    <cfRule type="expression" dxfId="27" priority="47">
      <formula>INDIRECT(ADDRESS(ROW(),COLUMN()))=TRUNC(INDIRECT(ADDRESS(ROW(),COLUMN())))</formula>
    </cfRule>
  </conditionalFormatting>
  <conditionalFormatting sqref="AA172:BI172">
    <cfRule type="expression" dxfId="26" priority="45">
      <formula>INDIRECT(ADDRESS(ROW(),COLUMN()))=TRUNC(INDIRECT(ADDRESS(ROW(),COLUMN())))</formula>
    </cfRule>
  </conditionalFormatting>
  <conditionalFormatting sqref="AA174:BI174">
    <cfRule type="expression" dxfId="25" priority="43">
      <formula>INDIRECT(ADDRESS(ROW(),COLUMN()))=TRUNC(INDIRECT(ADDRESS(ROW(),COLUMN())))</formula>
    </cfRule>
  </conditionalFormatting>
  <conditionalFormatting sqref="AA176:BI176">
    <cfRule type="expression" dxfId="24" priority="41">
      <formula>INDIRECT(ADDRESS(ROW(),COLUMN()))=TRUNC(INDIRECT(ADDRESS(ROW(),COLUMN())))</formula>
    </cfRule>
  </conditionalFormatting>
  <conditionalFormatting sqref="AA178:BI178">
    <cfRule type="expression" dxfId="23" priority="39">
      <formula>INDIRECT(ADDRESS(ROW(),COLUMN()))=TRUNC(INDIRECT(ADDRESS(ROW(),COLUMN())))</formula>
    </cfRule>
  </conditionalFormatting>
  <conditionalFormatting sqref="AA180:BI180">
    <cfRule type="expression" dxfId="22" priority="37">
      <formula>INDIRECT(ADDRESS(ROW(),COLUMN()))=TRUNC(INDIRECT(ADDRESS(ROW(),COLUMN())))</formula>
    </cfRule>
  </conditionalFormatting>
  <conditionalFormatting sqref="AA182:BI182">
    <cfRule type="expression" dxfId="21" priority="35">
      <formula>INDIRECT(ADDRESS(ROW(),COLUMN()))=TRUNC(INDIRECT(ADDRESS(ROW(),COLUMN())))</formula>
    </cfRule>
  </conditionalFormatting>
  <conditionalFormatting sqref="AA184:BI184">
    <cfRule type="expression" dxfId="20" priority="33">
      <formula>INDIRECT(ADDRESS(ROW(),COLUMN()))=TRUNC(INDIRECT(ADDRESS(ROW(),COLUMN())))</formula>
    </cfRule>
  </conditionalFormatting>
  <conditionalFormatting sqref="AA186:BI186">
    <cfRule type="expression" dxfId="19" priority="31">
      <formula>INDIRECT(ADDRESS(ROW(),COLUMN()))=TRUNC(INDIRECT(ADDRESS(ROW(),COLUMN())))</formula>
    </cfRule>
  </conditionalFormatting>
  <conditionalFormatting sqref="AA188:BI188">
    <cfRule type="expression" dxfId="18" priority="29">
      <formula>INDIRECT(ADDRESS(ROW(),COLUMN()))=TRUNC(INDIRECT(ADDRESS(ROW(),COLUMN())))</formula>
    </cfRule>
  </conditionalFormatting>
  <conditionalFormatting sqref="AA190:BI190">
    <cfRule type="expression" dxfId="17" priority="27">
      <formula>INDIRECT(ADDRESS(ROW(),COLUMN()))=TRUNC(INDIRECT(ADDRESS(ROW(),COLUMN())))</formula>
    </cfRule>
  </conditionalFormatting>
  <conditionalFormatting sqref="AA192:BI192">
    <cfRule type="expression" dxfId="16" priority="25">
      <formula>INDIRECT(ADDRESS(ROW(),COLUMN()))=TRUNC(INDIRECT(ADDRESS(ROW(),COLUMN())))</formula>
    </cfRule>
  </conditionalFormatting>
  <conditionalFormatting sqref="AA194:BI194">
    <cfRule type="expression" dxfId="15" priority="23">
      <formula>INDIRECT(ADDRESS(ROW(),COLUMN()))=TRUNC(INDIRECT(ADDRESS(ROW(),COLUMN())))</formula>
    </cfRule>
  </conditionalFormatting>
  <conditionalFormatting sqref="AA196:BI196">
    <cfRule type="expression" dxfId="14" priority="21">
      <formula>INDIRECT(ADDRESS(ROW(),COLUMN()))=TRUNC(INDIRECT(ADDRESS(ROW(),COLUMN())))</formula>
    </cfRule>
  </conditionalFormatting>
  <conditionalFormatting sqref="AA198:BI198">
    <cfRule type="expression" dxfId="13" priority="19">
      <formula>INDIRECT(ADDRESS(ROW(),COLUMN()))=TRUNC(INDIRECT(ADDRESS(ROW(),COLUMN())))</formula>
    </cfRule>
  </conditionalFormatting>
  <conditionalFormatting sqref="AA200:BI200">
    <cfRule type="expression" dxfId="12" priority="17">
      <formula>INDIRECT(ADDRESS(ROW(),COLUMN()))=TRUNC(INDIRECT(ADDRESS(ROW(),COLUMN())))</formula>
    </cfRule>
  </conditionalFormatting>
  <conditionalFormatting sqref="AA202:BI202">
    <cfRule type="expression" dxfId="11" priority="15">
      <formula>INDIRECT(ADDRESS(ROW(),COLUMN()))=TRUNC(INDIRECT(ADDRESS(ROW(),COLUMN())))</formula>
    </cfRule>
  </conditionalFormatting>
  <conditionalFormatting sqref="AA204:BI204">
    <cfRule type="expression" dxfId="10" priority="13">
      <formula>INDIRECT(ADDRESS(ROW(),COLUMN()))=TRUNC(INDIRECT(ADDRESS(ROW(),COLUMN())))</formula>
    </cfRule>
  </conditionalFormatting>
  <conditionalFormatting sqref="AA206:BI206">
    <cfRule type="expression" dxfId="9" priority="11">
      <formula>INDIRECT(ADDRESS(ROW(),COLUMN()))=TRUNC(INDIRECT(ADDRESS(ROW(),COLUMN())))</formula>
    </cfRule>
  </conditionalFormatting>
  <conditionalFormatting sqref="AA208:BI208">
    <cfRule type="expression" dxfId="8" priority="9">
      <formula>INDIRECT(ADDRESS(ROW(),COLUMN()))=TRUNC(INDIRECT(ADDRESS(ROW(),COLUMN())))</formula>
    </cfRule>
  </conditionalFormatting>
  <conditionalFormatting sqref="AA210:BI210">
    <cfRule type="expression" dxfId="7" priority="7">
      <formula>INDIRECT(ADDRESS(ROW(),COLUMN()))=TRUNC(INDIRECT(ADDRESS(ROW(),COLUMN())))</formula>
    </cfRule>
  </conditionalFormatting>
  <conditionalFormatting sqref="AA212:BI212">
    <cfRule type="expression" dxfId="6" priority="5">
      <formula>INDIRECT(ADDRESS(ROW(),COLUMN()))=TRUNC(INDIRECT(ADDRESS(ROW(),COLUMN())))</formula>
    </cfRule>
  </conditionalFormatting>
  <conditionalFormatting sqref="AA214:BI214">
    <cfRule type="expression" dxfId="5" priority="3">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202">
      <formula>INDIRECT(ADDRESS(ROW(),COLUMN()))=TRUNC(INDIRECT(ADDRESS(ROW(),COLUMN())))</formula>
    </cfRule>
  </conditionalFormatting>
  <conditionalFormatting sqref="AG222:AR226">
    <cfRule type="expression" dxfId="2" priority="201">
      <formula>INDIRECT(ADDRESS(ROW(),COLUMN()))=TRUNC(INDIRECT(ADDRESS(ROW(),COLUMN())))</formula>
    </cfRule>
  </conditionalFormatting>
  <conditionalFormatting sqref="AQ220:AR220 AQ229:AR229">
    <cfRule type="expression" dxfId="1" priority="237">
      <formula>OR(#REF!=$B218,#REF!=$B218)</formula>
    </cfRule>
  </conditionalFormatting>
  <conditionalFormatting sqref="AQ230:AR230">
    <cfRule type="expression" dxfId="0" priority="236">
      <formula>OR(#REF!=$B217,#REF!=$B217)</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322</v>
      </c>
      <c r="D49" s="86"/>
    </row>
    <row r="50" spans="3:4" x14ac:dyDescent="0.4">
      <c r="C50" s="86" t="s">
        <v>323</v>
      </c>
      <c r="D50" s="86"/>
    </row>
    <row r="51" spans="3:4" x14ac:dyDescent="0.4">
      <c r="C51" s="86" t="s">
        <v>324</v>
      </c>
      <c r="D51" s="86"/>
    </row>
    <row r="52" spans="3:4" x14ac:dyDescent="0.4">
      <c r="C52" s="86" t="s">
        <v>325</v>
      </c>
      <c r="D52" s="86"/>
    </row>
    <row r="53" spans="3:4" x14ac:dyDescent="0.4">
      <c r="C53" s="86" t="s">
        <v>237</v>
      </c>
      <c r="D53" s="86"/>
    </row>
    <row r="54" spans="3:4" x14ac:dyDescent="0.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262</v>
      </c>
    </row>
    <row r="66" spans="2:2" ht="18.75" customHeight="1" x14ac:dyDescent="0.4">
      <c r="B66" s="209" t="s">
        <v>263</v>
      </c>
    </row>
    <row r="67" spans="2:2" ht="18.75" customHeight="1" x14ac:dyDescent="0.4">
      <c r="B67" s="210" t="s">
        <v>264</v>
      </c>
    </row>
    <row r="68" spans="2:2" ht="18.75" customHeight="1" x14ac:dyDescent="0.4">
      <c r="B68" s="209" t="s">
        <v>319</v>
      </c>
    </row>
    <row r="69" spans="2:2" ht="18.75" customHeight="1" x14ac:dyDescent="0.4">
      <c r="B69" s="209" t="s">
        <v>320</v>
      </c>
    </row>
    <row r="70" spans="2:2" ht="18.75" customHeight="1" x14ac:dyDescent="0.4">
      <c r="B70" s="209"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262</v>
      </c>
    </row>
    <row r="76" spans="2:54" ht="18.75" customHeight="1" x14ac:dyDescent="0.4">
      <c r="B76" s="209" t="s">
        <v>263</v>
      </c>
    </row>
    <row r="77" spans="2:54" ht="18.75" customHeight="1" x14ac:dyDescent="0.4">
      <c r="B77" s="210" t="s">
        <v>264</v>
      </c>
    </row>
    <row r="78" spans="2:54" ht="18.75" customHeight="1" x14ac:dyDescent="0.4">
      <c r="B78" s="209" t="s">
        <v>319</v>
      </c>
    </row>
    <row r="79" spans="2:54" ht="18.75" customHeight="1" x14ac:dyDescent="0.4">
      <c r="B79" s="209" t="s">
        <v>320</v>
      </c>
    </row>
    <row r="80" spans="2:54" ht="18.75" customHeight="1" x14ac:dyDescent="0.4">
      <c r="B80" s="209"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2" t="s">
        <v>73</v>
      </c>
      <c r="C22" s="26" t="s">
        <v>108</v>
      </c>
      <c r="D22" s="27" t="s">
        <v>101</v>
      </c>
      <c r="E22" s="27" t="s">
        <v>108</v>
      </c>
      <c r="F22" s="27" t="s">
        <v>112</v>
      </c>
      <c r="G22" s="27" t="s">
        <v>114</v>
      </c>
      <c r="H22" s="63" t="s">
        <v>115</v>
      </c>
      <c r="I22" s="63" t="s">
        <v>116</v>
      </c>
      <c r="J22" s="63" t="s">
        <v>107</v>
      </c>
      <c r="K22" s="63"/>
      <c r="L22" s="64"/>
    </row>
    <row r="23" spans="2:12" ht="19.5" x14ac:dyDescent="0.4">
      <c r="B23" s="403"/>
      <c r="C23" s="28" t="s">
        <v>109</v>
      </c>
      <c r="D23" s="29" t="s">
        <v>255</v>
      </c>
      <c r="E23" s="29" t="s">
        <v>317</v>
      </c>
      <c r="F23" s="29" t="s">
        <v>113</v>
      </c>
      <c r="G23" s="29" t="s">
        <v>111</v>
      </c>
      <c r="H23" s="65" t="s">
        <v>105</v>
      </c>
      <c r="I23" s="65" t="s">
        <v>117</v>
      </c>
      <c r="J23" s="29" t="s">
        <v>255</v>
      </c>
      <c r="K23" s="65"/>
      <c r="L23" s="66"/>
    </row>
    <row r="24" spans="2:12" ht="19.5" x14ac:dyDescent="0.4">
      <c r="B24" s="403"/>
      <c r="C24" s="28" t="s">
        <v>110</v>
      </c>
      <c r="D24" s="29" t="s">
        <v>255</v>
      </c>
      <c r="E24" s="29" t="s">
        <v>318</v>
      </c>
      <c r="F24" s="29" t="s">
        <v>255</v>
      </c>
      <c r="G24" s="29" t="s">
        <v>255</v>
      </c>
      <c r="H24" s="29" t="s">
        <v>255</v>
      </c>
      <c r="I24" s="65" t="s">
        <v>118</v>
      </c>
      <c r="J24" s="29" t="s">
        <v>255</v>
      </c>
      <c r="K24" s="65"/>
      <c r="L24" s="66"/>
    </row>
    <row r="25" spans="2:12" ht="19.5" x14ac:dyDescent="0.4">
      <c r="B25" s="403"/>
      <c r="C25" s="28" t="s">
        <v>111</v>
      </c>
      <c r="D25" s="29" t="s">
        <v>255</v>
      </c>
      <c r="E25" s="29" t="s">
        <v>255</v>
      </c>
      <c r="F25" s="29" t="s">
        <v>255</v>
      </c>
      <c r="G25" s="29" t="s">
        <v>255</v>
      </c>
      <c r="H25" s="29" t="s">
        <v>255</v>
      </c>
      <c r="I25" s="65" t="s">
        <v>119</v>
      </c>
      <c r="J25" s="29" t="s">
        <v>255</v>
      </c>
      <c r="K25" s="65"/>
      <c r="L25" s="66"/>
    </row>
    <row r="26" spans="2:12" ht="19.5" x14ac:dyDescent="0.4">
      <c r="B26" s="403"/>
      <c r="C26" s="204" t="s">
        <v>111</v>
      </c>
      <c r="D26" s="29" t="s">
        <v>255</v>
      </c>
      <c r="E26" s="29" t="s">
        <v>255</v>
      </c>
      <c r="F26" s="29" t="s">
        <v>255</v>
      </c>
      <c r="G26" s="29" t="s">
        <v>255</v>
      </c>
      <c r="H26" s="29" t="s">
        <v>255</v>
      </c>
      <c r="I26" s="65" t="s">
        <v>113</v>
      </c>
      <c r="J26" s="29" t="s">
        <v>255</v>
      </c>
      <c r="K26" s="65"/>
      <c r="L26" s="66"/>
    </row>
    <row r="27" spans="2:12" ht="19.5" x14ac:dyDescent="0.4">
      <c r="B27" s="403"/>
      <c r="C27" s="204" t="s">
        <v>111</v>
      </c>
      <c r="D27" s="29" t="s">
        <v>255</v>
      </c>
      <c r="E27" s="29" t="s">
        <v>255</v>
      </c>
      <c r="F27" s="29" t="s">
        <v>255</v>
      </c>
      <c r="G27" s="29" t="s">
        <v>255</v>
      </c>
      <c r="H27" s="29" t="s">
        <v>255</v>
      </c>
      <c r="I27" s="65" t="s">
        <v>120</v>
      </c>
      <c r="J27" s="29" t="s">
        <v>255</v>
      </c>
      <c r="K27" s="65"/>
      <c r="L27" s="66"/>
    </row>
    <row r="28" spans="2:12" ht="19.5" x14ac:dyDescent="0.4">
      <c r="B28" s="403"/>
      <c r="C28" s="204" t="s">
        <v>111</v>
      </c>
      <c r="D28" s="29" t="s">
        <v>255</v>
      </c>
      <c r="E28" s="29" t="s">
        <v>255</v>
      </c>
      <c r="F28" s="29" t="s">
        <v>255</v>
      </c>
      <c r="G28" s="29" t="s">
        <v>255</v>
      </c>
      <c r="H28" s="29" t="s">
        <v>255</v>
      </c>
      <c r="I28" s="65" t="s">
        <v>121</v>
      </c>
      <c r="J28" s="29" t="s">
        <v>255</v>
      </c>
      <c r="K28" s="65"/>
      <c r="L28" s="66"/>
    </row>
    <row r="29" spans="2:12" ht="19.5" x14ac:dyDescent="0.4">
      <c r="B29" s="403"/>
      <c r="C29" s="204" t="s">
        <v>111</v>
      </c>
      <c r="D29" s="29" t="s">
        <v>255</v>
      </c>
      <c r="E29" s="29" t="s">
        <v>255</v>
      </c>
      <c r="F29" s="29" t="s">
        <v>255</v>
      </c>
      <c r="G29" s="29" t="s">
        <v>255</v>
      </c>
      <c r="H29" s="29" t="s">
        <v>255</v>
      </c>
      <c r="I29" s="65" t="s">
        <v>122</v>
      </c>
      <c r="J29" s="29" t="s">
        <v>255</v>
      </c>
      <c r="K29" s="65"/>
      <c r="L29" s="66"/>
    </row>
    <row r="30" spans="2:12" ht="19.5" x14ac:dyDescent="0.4">
      <c r="B30" s="403"/>
      <c r="C30" s="204" t="s">
        <v>111</v>
      </c>
      <c r="D30" s="29" t="s">
        <v>255</v>
      </c>
      <c r="E30" s="29" t="s">
        <v>255</v>
      </c>
      <c r="F30" s="29" t="s">
        <v>255</v>
      </c>
      <c r="G30" s="29" t="s">
        <v>255</v>
      </c>
      <c r="H30" s="29" t="s">
        <v>255</v>
      </c>
      <c r="I30" s="65" t="s">
        <v>123</v>
      </c>
      <c r="J30" s="29" t="s">
        <v>255</v>
      </c>
      <c r="K30" s="65"/>
      <c r="L30" s="66"/>
    </row>
    <row r="31" spans="2:12" ht="20.25" thickBot="1" x14ac:dyDescent="0.45">
      <c r="B31" s="404"/>
      <c r="C31" s="205" t="s">
        <v>111</v>
      </c>
      <c r="D31" s="206" t="s">
        <v>255</v>
      </c>
      <c r="E31" s="206" t="s">
        <v>255</v>
      </c>
      <c r="F31" s="206" t="s">
        <v>255</v>
      </c>
      <c r="G31" s="206" t="s">
        <v>255</v>
      </c>
      <c r="H31" s="206" t="s">
        <v>255</v>
      </c>
      <c r="I31" s="206" t="s">
        <v>255</v>
      </c>
      <c r="J31" s="206"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